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sset_Info\DFES Engineering\2023\Working Folder\DFES CSV Files\Graphs CSVs For ODI Tool 2023\"/>
    </mc:Choice>
  </mc:AlternateContent>
  <xr:revisionPtr revIDLastSave="0" documentId="13_ncr:1_{040710E5-21E5-4E93-A9BB-6F5CEF042312}" xr6:coauthVersionLast="47" xr6:coauthVersionMax="47" xr10:uidLastSave="{00000000-0000-0000-0000-000000000000}"/>
  <bookViews>
    <workbookView xWindow="28680" yWindow="-120" windowWidth="20730" windowHeight="11160" tabRatio="930" firstSheet="10" activeTab="13" xr2:uid="{2A97C82A-8F50-4664-BAE5-9C953D835573}"/>
  </bookViews>
  <sheets>
    <sheet name="Version Control" sheetId="18" r:id="rId1"/>
    <sheet name="Customer numbers" sheetId="30" r:id="rId2"/>
    <sheet name="Total Car Stock Numbers" sheetId="31" r:id="rId3"/>
    <sheet name="HP &amp; EV Penetration" sheetId="32" r:id="rId4"/>
    <sheet name="Fuel consumption" sheetId="14" r:id="rId5"/>
    <sheet name="Carbon emissions" sheetId="12" r:id="rId6"/>
    <sheet name="Electric Vehicles" sheetId="19" r:id="rId7"/>
    <sheet name="E_HGVs" sheetId="20" r:id="rId8"/>
    <sheet name="E_Buses" sheetId="21" r:id="rId9"/>
    <sheet name="E_Buses&amp;HGVs" sheetId="22" r:id="rId10"/>
    <sheet name="Heat Pumps" sheetId="23" r:id="rId11"/>
    <sheet name="Gross Peak Demand" sheetId="24" r:id="rId12"/>
    <sheet name="Energy Consumed (Core_LCT_HGV)" sheetId="25" r:id="rId13"/>
    <sheet name="Energy Consumed Breakdown GWh" sheetId="27" r:id="rId14"/>
    <sheet name="Gross Peak Demand Breakdown" sheetId="26" r:id="rId15"/>
    <sheet name="Storage" sheetId="28" r:id="rId16"/>
    <sheet name="Total Renewable Generation" sheetId="2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123Graph_A" hidden="1">'[1]SUMMARY TABLE'!$S$23:$S$46</definedName>
    <definedName name="__123Graph_AALLTAX" localSheetId="5" hidden="1">'[2]Forecast data'!#REF!</definedName>
    <definedName name="__123Graph_AALLTAX" localSheetId="1" hidden="1">'[2]Forecast data'!#REF!</definedName>
    <definedName name="__123Graph_AALLTAX" localSheetId="13" hidden="1">'[2]Forecast data'!#REF!</definedName>
    <definedName name="__123Graph_AALLTAX" localSheetId="4" hidden="1">'[2]Forecast data'!#REF!</definedName>
    <definedName name="__123Graph_AALLTAX" localSheetId="14" hidden="1">'[2]Forecast data'!#REF!</definedName>
    <definedName name="__123Graph_AALLTAX" localSheetId="3" hidden="1">'[2]Forecast data'!#REF!</definedName>
    <definedName name="__123Graph_AALLTAX" localSheetId="2" hidden="1">'[2]Forecast data'!#REF!</definedName>
    <definedName name="__123Graph_AALLTAX" hidden="1">'[2]Forecast data'!#REF!</definedName>
    <definedName name="__123Graph_ACFSINDIV" localSheetId="1" hidden="1">[3]Data!#REF!</definedName>
    <definedName name="__123Graph_ACFSINDIV" localSheetId="13" hidden="1">[3]Data!#REF!</definedName>
    <definedName name="__123Graph_ACFSINDIV" localSheetId="14" hidden="1">[3]Data!#REF!</definedName>
    <definedName name="__123Graph_ACFSINDIV" localSheetId="2" hidden="1">[3]Data!#REF!</definedName>
    <definedName name="__123Graph_ACFSINDIV" hidden="1">[3]Data!#REF!</definedName>
    <definedName name="__123Graph_ACHGSPD1" hidden="1">'[4]CHGSPD19.FIN'!$B$10:$B$20</definedName>
    <definedName name="__123Graph_ACHGSPD2" hidden="1">'[4]CHGSPD19.FIN'!$E$11:$E$20</definedName>
    <definedName name="__123Graph_ACurrent" localSheetId="5" hidden="1">'[5]Data for Charts 3, 4 &amp; 5'!#REF!</definedName>
    <definedName name="__123Graph_ACurrent" localSheetId="1" hidden="1">'[5]Data for Charts 3, 4 &amp; 5'!#REF!</definedName>
    <definedName name="__123Graph_ACurrent" localSheetId="13" hidden="1">'[5]Data for Charts 3, 4 &amp; 5'!#REF!</definedName>
    <definedName name="__123Graph_ACurrent" localSheetId="4" hidden="1">'[5]Data for Charts 3, 4 &amp; 5'!#REF!</definedName>
    <definedName name="__123Graph_ACurrent" localSheetId="14" hidden="1">'[5]Data for Charts 3, 4 &amp; 5'!#REF!</definedName>
    <definedName name="__123Graph_ACurrent" localSheetId="3" hidden="1">'[5]Data for Charts 3, 4 &amp; 5'!#REF!</definedName>
    <definedName name="__123Graph_ACurrent" localSheetId="2" hidden="1">'[6]Data for Charts 3, 4 &amp; 5'!#REF!</definedName>
    <definedName name="__123Graph_ACurrent" hidden="1">'[5]Data for Charts 3, 4 &amp; 5'!#REF!</definedName>
    <definedName name="__123Graph_AEFF" localSheetId="1" hidden="1">'[7]T3 Page 1'!#REF!</definedName>
    <definedName name="__123Graph_AEFF" localSheetId="13" hidden="1">'[7]T3 Page 1'!#REF!</definedName>
    <definedName name="__123Graph_AEFF" localSheetId="14" hidden="1">'[7]T3 Page 1'!#REF!</definedName>
    <definedName name="__123Graph_AEFF" localSheetId="2" hidden="1">'[7]T3 Page 1'!#REF!</definedName>
    <definedName name="__123Graph_AEFF" hidden="1">'[7]T3 Page 1'!#REF!</definedName>
    <definedName name="__123Graph_AGR14PBF1" hidden="1">'[8]HIS19FIN(A)'!$AF$70:$AF$81</definedName>
    <definedName name="__123Graph_AHOMEVAT" localSheetId="5" hidden="1">'[2]Forecast data'!#REF!</definedName>
    <definedName name="__123Graph_AHOMEVAT" localSheetId="1" hidden="1">'[2]Forecast data'!#REF!</definedName>
    <definedName name="__123Graph_AHOMEVAT" localSheetId="13" hidden="1">'[2]Forecast data'!#REF!</definedName>
    <definedName name="__123Graph_AHOMEVAT" localSheetId="4" hidden="1">'[2]Forecast data'!#REF!</definedName>
    <definedName name="__123Graph_AHOMEVAT" localSheetId="14" hidden="1">'[2]Forecast data'!#REF!</definedName>
    <definedName name="__123Graph_AHOMEVAT" localSheetId="3" hidden="1">'[2]Forecast data'!#REF!</definedName>
    <definedName name="__123Graph_AHOMEVAT" localSheetId="2" hidden="1">'[2]Forecast data'!#REF!</definedName>
    <definedName name="__123Graph_AHOMEVAT" hidden="1">'[2]Forecast data'!#REF!</definedName>
    <definedName name="__123Graph_AIMPORT" localSheetId="1" hidden="1">'[2]Forecast data'!#REF!</definedName>
    <definedName name="__123Graph_AIMPORT" localSheetId="13" hidden="1">'[2]Forecast data'!#REF!</definedName>
    <definedName name="__123Graph_AIMPORT" localSheetId="14" hidden="1">'[2]Forecast data'!#REF!</definedName>
    <definedName name="__123Graph_AIMPORT" localSheetId="2" hidden="1">'[2]Forecast data'!#REF!</definedName>
    <definedName name="__123Graph_AIMPORT" hidden="1">'[2]Forecast data'!#REF!</definedName>
    <definedName name="__123Graph_ALBFFIN" localSheetId="1" hidden="1">'[7]FC Page 1'!#REF!</definedName>
    <definedName name="__123Graph_ALBFFIN" localSheetId="13" hidden="1">'[7]FC Page 1'!#REF!</definedName>
    <definedName name="__123Graph_ALBFFIN" localSheetId="14" hidden="1">'[7]FC Page 1'!#REF!</definedName>
    <definedName name="__123Graph_ALBFFIN" localSheetId="2" hidden="1">'[7]FC Page 1'!#REF!</definedName>
    <definedName name="__123Graph_ALBFFIN" hidden="1">'[7]FC Page 1'!#REF!</definedName>
    <definedName name="__123Graph_ALBFFIN2" hidden="1">'[8]HIS19FIN(A)'!$K$59:$Q$59</definedName>
    <definedName name="__123Graph_ALBFHIC2" hidden="1">'[8]HIS19FIN(A)'!$D$59:$J$59</definedName>
    <definedName name="__123Graph_ALCB" hidden="1">'[8]HIS19FIN(A)'!$D$83:$I$83</definedName>
    <definedName name="__123Graph_ANACFIN" hidden="1">'[8]HIS19FIN(A)'!$K$97:$Q$97</definedName>
    <definedName name="__123Graph_ANACHIC" hidden="1">'[8]HIS19FIN(A)'!$D$97:$J$97</definedName>
    <definedName name="__123Graph_APDNUMBERS" hidden="1">'[1]SUMMARY TABLE'!$U$6:$U$49</definedName>
    <definedName name="__123Graph_APDTRENDS" hidden="1">'[1]SUMMARY TABLE'!$S$23:$S$46</definedName>
    <definedName name="__123Graph_APIC" localSheetId="5" hidden="1">'[7]T3 Page 1'!#REF!</definedName>
    <definedName name="__123Graph_APIC" localSheetId="1" hidden="1">'[7]T3 Page 1'!#REF!</definedName>
    <definedName name="__123Graph_APIC" localSheetId="13" hidden="1">'[7]T3 Page 1'!#REF!</definedName>
    <definedName name="__123Graph_APIC" localSheetId="4" hidden="1">'[7]T3 Page 1'!#REF!</definedName>
    <definedName name="__123Graph_APIC" localSheetId="14" hidden="1">'[7]T3 Page 1'!#REF!</definedName>
    <definedName name="__123Graph_APIC" localSheetId="3" hidden="1">'[7]T3 Page 1'!#REF!</definedName>
    <definedName name="__123Graph_APIC" localSheetId="2" hidden="1">'[7]T3 Page 1'!#REF!</definedName>
    <definedName name="__123Graph_APIC" hidden="1">'[7]T3 Page 1'!#REF!</definedName>
    <definedName name="__123Graph_AREOFFBAIL" localSheetId="1" hidden="1">[9]Scot!#REF!</definedName>
    <definedName name="__123Graph_AREOFFBAIL" localSheetId="13" hidden="1">[9]Scot!#REF!</definedName>
    <definedName name="__123Graph_AREOFFBAIL" localSheetId="14" hidden="1">[9]Scot!#REF!</definedName>
    <definedName name="__123Graph_AREOFFBAIL" localSheetId="2" hidden="1">[10]Scot!#REF!</definedName>
    <definedName name="__123Graph_AREOFFBAIL" hidden="1">[9]Scot!#REF!</definedName>
    <definedName name="__123Graph_ATOBREV" localSheetId="1" hidden="1">'[2]Forecast data'!#REF!</definedName>
    <definedName name="__123Graph_ATOBREV" localSheetId="13" hidden="1">'[2]Forecast data'!#REF!</definedName>
    <definedName name="__123Graph_ATOBREV" localSheetId="14" hidden="1">'[2]Forecast data'!#REF!</definedName>
    <definedName name="__123Graph_ATOBREV" localSheetId="2" hidden="1">'[2]Forecast data'!#REF!</definedName>
    <definedName name="__123Graph_ATOBREV" hidden="1">'[2]Forecast data'!#REF!</definedName>
    <definedName name="__123Graph_ATOTAL" localSheetId="1" hidden="1">'[2]Forecast data'!#REF!</definedName>
    <definedName name="__123Graph_ATOTAL" localSheetId="13" hidden="1">'[2]Forecast data'!#REF!</definedName>
    <definedName name="__123Graph_ATOTAL" localSheetId="14" hidden="1">'[2]Forecast data'!#REF!</definedName>
    <definedName name="__123Graph_ATOTAL" localSheetId="2" hidden="1">'[2]Forecast data'!#REF!</definedName>
    <definedName name="__123Graph_ATOTAL" hidden="1">'[2]Forecast data'!#REF!</definedName>
    <definedName name="__123Graph_B" hidden="1">'[1]SUMMARY TABLE'!$T$23:$T$46</definedName>
    <definedName name="__123Graph_BCFSINDIV" localSheetId="5" hidden="1">[3]Data!#REF!</definedName>
    <definedName name="__123Graph_BCFSINDIV" localSheetId="1" hidden="1">[3]Data!#REF!</definedName>
    <definedName name="__123Graph_BCFSINDIV" localSheetId="13" hidden="1">[3]Data!#REF!</definedName>
    <definedName name="__123Graph_BCFSINDIV" localSheetId="4" hidden="1">[3]Data!#REF!</definedName>
    <definedName name="__123Graph_BCFSINDIV" localSheetId="14" hidden="1">[3]Data!#REF!</definedName>
    <definedName name="__123Graph_BCFSINDIV" localSheetId="3" hidden="1">[3]Data!#REF!</definedName>
    <definedName name="__123Graph_BCFSINDIV" localSheetId="2" hidden="1">[3]Data!#REF!</definedName>
    <definedName name="__123Graph_BCFSINDIV" hidden="1">[3]Data!#REF!</definedName>
    <definedName name="__123Graph_BCFSUK" localSheetId="1" hidden="1">[3]Data!#REF!</definedName>
    <definedName name="__123Graph_BCFSUK" localSheetId="13" hidden="1">[3]Data!#REF!</definedName>
    <definedName name="__123Graph_BCFSUK" localSheetId="14" hidden="1">[3]Data!#REF!</definedName>
    <definedName name="__123Graph_BCFSUK" localSheetId="2" hidden="1">[3]Data!#REF!</definedName>
    <definedName name="__123Graph_BCFSUK" hidden="1">[3]Data!#REF!</definedName>
    <definedName name="__123Graph_BCHGSPD1" hidden="1">'[4]CHGSPD19.FIN'!$H$10:$H$25</definedName>
    <definedName name="__123Graph_BCHGSPD2" hidden="1">'[4]CHGSPD19.FIN'!$I$11:$I$25</definedName>
    <definedName name="__123Graph_BCurrent" localSheetId="2" hidden="1">'[6]Data for Charts 3, 4 &amp; 5'!$J$10:$J$24</definedName>
    <definedName name="__123Graph_BCurrent" hidden="1">'[5]Data for Charts 3, 4 &amp; 5'!$J$10:$J$24</definedName>
    <definedName name="__123Graph_BEFF" localSheetId="5" hidden="1">'[7]T3 Page 1'!#REF!</definedName>
    <definedName name="__123Graph_BEFF" localSheetId="1" hidden="1">'[7]T3 Page 1'!#REF!</definedName>
    <definedName name="__123Graph_BEFF" localSheetId="13" hidden="1">'[7]T3 Page 1'!#REF!</definedName>
    <definedName name="__123Graph_BEFF" localSheetId="4" hidden="1">'[7]T3 Page 1'!#REF!</definedName>
    <definedName name="__123Graph_BEFF" localSheetId="14" hidden="1">'[7]T3 Page 1'!#REF!</definedName>
    <definedName name="__123Graph_BEFF" localSheetId="3" hidden="1">'[7]T3 Page 1'!#REF!</definedName>
    <definedName name="__123Graph_BEFF" localSheetId="2" hidden="1">'[7]T3 Page 1'!#REF!</definedName>
    <definedName name="__123Graph_BEFF" hidden="1">'[7]T3 Page 1'!#REF!</definedName>
    <definedName name="__123Graph_BHOMEVAT" localSheetId="1" hidden="1">'[2]Forecast data'!#REF!</definedName>
    <definedName name="__123Graph_BHOMEVAT" localSheetId="13" hidden="1">'[2]Forecast data'!#REF!</definedName>
    <definedName name="__123Graph_BHOMEVAT" localSheetId="14" hidden="1">'[2]Forecast data'!#REF!</definedName>
    <definedName name="__123Graph_BHOMEVAT" localSheetId="2" hidden="1">'[2]Forecast data'!#REF!</definedName>
    <definedName name="__123Graph_BHOMEVAT" hidden="1">'[2]Forecast data'!#REF!</definedName>
    <definedName name="__123Graph_BIMPORT" localSheetId="1" hidden="1">'[2]Forecast data'!#REF!</definedName>
    <definedName name="__123Graph_BIMPORT" localSheetId="13" hidden="1">'[2]Forecast data'!#REF!</definedName>
    <definedName name="__123Graph_BIMPORT" localSheetId="14" hidden="1">'[2]Forecast data'!#REF!</definedName>
    <definedName name="__123Graph_BIMPORT" localSheetId="2" hidden="1">'[2]Forecast data'!#REF!</definedName>
    <definedName name="__123Graph_BIMPORT" hidden="1">'[2]Forecast data'!#REF!</definedName>
    <definedName name="__123Graph_BLBF" localSheetId="1" hidden="1">'[7]T3 Page 1'!#REF!</definedName>
    <definedName name="__123Graph_BLBF" localSheetId="13" hidden="1">'[7]T3 Page 1'!#REF!</definedName>
    <definedName name="__123Graph_BLBF" localSheetId="14" hidden="1">'[7]T3 Page 1'!#REF!</definedName>
    <definedName name="__123Graph_BLBF" localSheetId="2" hidden="1">'[7]T3 Page 1'!#REF!</definedName>
    <definedName name="__123Graph_BLBF" hidden="1">'[7]T3 Page 1'!#REF!</definedName>
    <definedName name="__123Graph_BLBFFIN" localSheetId="1" hidden="1">'[7]FC Page 1'!#REF!</definedName>
    <definedName name="__123Graph_BLBFFIN" localSheetId="13" hidden="1">'[7]FC Page 1'!#REF!</definedName>
    <definedName name="__123Graph_BLBFFIN" localSheetId="14" hidden="1">'[7]FC Page 1'!#REF!</definedName>
    <definedName name="__123Graph_BLBFFIN" localSheetId="2" hidden="1">'[7]FC Page 1'!#REF!</definedName>
    <definedName name="__123Graph_BLBFFIN" hidden="1">'[7]FC Page 1'!#REF!</definedName>
    <definedName name="__123Graph_BLCB" hidden="1">'[8]HIS19FIN(A)'!$D$79:$I$79</definedName>
    <definedName name="__123Graph_BPDTRENDS" hidden="1">'[1]SUMMARY TABLE'!$T$23:$T$46</definedName>
    <definedName name="__123Graph_BPIC" localSheetId="5" hidden="1">'[7]T3 Page 1'!#REF!</definedName>
    <definedName name="__123Graph_BPIC" localSheetId="1" hidden="1">'[7]T3 Page 1'!#REF!</definedName>
    <definedName name="__123Graph_BPIC" localSheetId="13" hidden="1">'[7]T3 Page 1'!#REF!</definedName>
    <definedName name="__123Graph_BPIC" localSheetId="4" hidden="1">'[7]T3 Page 1'!#REF!</definedName>
    <definedName name="__123Graph_BPIC" localSheetId="14" hidden="1">'[7]T3 Page 1'!#REF!</definedName>
    <definedName name="__123Graph_BPIC" localSheetId="3" hidden="1">'[7]T3 Page 1'!#REF!</definedName>
    <definedName name="__123Graph_BPIC" localSheetId="2" hidden="1">'[7]T3 Page 1'!#REF!</definedName>
    <definedName name="__123Graph_BPIC" hidden="1">'[7]T3 Page 1'!#REF!</definedName>
    <definedName name="__123Graph_BTOTAL" localSheetId="1" hidden="1">'[2]Forecast data'!#REF!</definedName>
    <definedName name="__123Graph_BTOTAL" localSheetId="13" hidden="1">'[2]Forecast data'!#REF!</definedName>
    <definedName name="__123Graph_BTOTAL" localSheetId="14" hidden="1">'[2]Forecast data'!#REF!</definedName>
    <definedName name="__123Graph_BTOTAL" localSheetId="2" hidden="1">'[2]Forecast data'!#REF!</definedName>
    <definedName name="__123Graph_BTOTAL" hidden="1">'[2]Forecast data'!#REF!</definedName>
    <definedName name="__123Graph_CACT13BUD" localSheetId="1" hidden="1">'[7]FC Page 1'!#REF!</definedName>
    <definedName name="__123Graph_CACT13BUD" localSheetId="13" hidden="1">'[7]FC Page 1'!#REF!</definedName>
    <definedName name="__123Graph_CACT13BUD" localSheetId="14" hidden="1">'[7]FC Page 1'!#REF!</definedName>
    <definedName name="__123Graph_CACT13BUD" localSheetId="2" hidden="1">'[7]FC Page 1'!#REF!</definedName>
    <definedName name="__123Graph_CACT13BUD" hidden="1">'[7]FC Page 1'!#REF!</definedName>
    <definedName name="__123Graph_CCFSINDIV" localSheetId="1" hidden="1">[3]Data!#REF!</definedName>
    <definedName name="__123Graph_CCFSINDIV" localSheetId="13" hidden="1">[3]Data!#REF!</definedName>
    <definedName name="__123Graph_CCFSINDIV" localSheetId="14" hidden="1">[3]Data!#REF!</definedName>
    <definedName name="__123Graph_CCFSINDIV" localSheetId="2" hidden="1">[3]Data!#REF!</definedName>
    <definedName name="__123Graph_CCFSINDIV" hidden="1">[3]Data!#REF!</definedName>
    <definedName name="__123Graph_CCFSUK" localSheetId="1" hidden="1">[3]Data!#REF!</definedName>
    <definedName name="__123Graph_CCFSUK" localSheetId="13" hidden="1">[3]Data!#REF!</definedName>
    <definedName name="__123Graph_CCFSUK" localSheetId="14" hidden="1">[3]Data!#REF!</definedName>
    <definedName name="__123Graph_CCFSUK" localSheetId="2" hidden="1">[3]Data!#REF!</definedName>
    <definedName name="__123Graph_CCFSUK" hidden="1">[3]Data!#REF!</definedName>
    <definedName name="__123Graph_CEFF" localSheetId="1" hidden="1">'[7]T3 Page 1'!#REF!</definedName>
    <definedName name="__123Graph_CEFF" localSheetId="13" hidden="1">'[7]T3 Page 1'!#REF!</definedName>
    <definedName name="__123Graph_CEFF" localSheetId="14" hidden="1">'[7]T3 Page 1'!#REF!</definedName>
    <definedName name="__123Graph_CEFF" localSheetId="2" hidden="1">'[7]T3 Page 1'!#REF!</definedName>
    <definedName name="__123Graph_CEFF" hidden="1">'[7]T3 Page 1'!#REF!</definedName>
    <definedName name="__123Graph_CGR14PBF1" hidden="1">'[8]HIS19FIN(A)'!$AK$70:$AK$81</definedName>
    <definedName name="__123Graph_CLBF" localSheetId="5" hidden="1">'[7]T3 Page 1'!#REF!</definedName>
    <definedName name="__123Graph_CLBF" localSheetId="1" hidden="1">'[7]T3 Page 1'!#REF!</definedName>
    <definedName name="__123Graph_CLBF" localSheetId="13" hidden="1">'[7]T3 Page 1'!#REF!</definedName>
    <definedName name="__123Graph_CLBF" localSheetId="4" hidden="1">'[7]T3 Page 1'!#REF!</definedName>
    <definedName name="__123Graph_CLBF" localSheetId="14" hidden="1">'[7]T3 Page 1'!#REF!</definedName>
    <definedName name="__123Graph_CLBF" localSheetId="3" hidden="1">'[7]T3 Page 1'!#REF!</definedName>
    <definedName name="__123Graph_CLBF" localSheetId="2" hidden="1">'[7]T3 Page 1'!#REF!</definedName>
    <definedName name="__123Graph_CLBF" hidden="1">'[7]T3 Page 1'!#REF!</definedName>
    <definedName name="__123Graph_CPIC" localSheetId="1" hidden="1">'[7]T3 Page 1'!#REF!</definedName>
    <definedName name="__123Graph_CPIC" localSheetId="13" hidden="1">'[7]T3 Page 1'!#REF!</definedName>
    <definedName name="__123Graph_CPIC" localSheetId="14" hidden="1">'[7]T3 Page 1'!#REF!</definedName>
    <definedName name="__123Graph_CPIC" localSheetId="2" hidden="1">'[7]T3 Page 1'!#REF!</definedName>
    <definedName name="__123Graph_CPIC" hidden="1">'[7]T3 Page 1'!#REF!</definedName>
    <definedName name="__123Graph_DACT13BUD" localSheetId="1" hidden="1">'[7]FC Page 1'!#REF!</definedName>
    <definedName name="__123Graph_DACT13BUD" localSheetId="13" hidden="1">'[7]FC Page 1'!#REF!</definedName>
    <definedName name="__123Graph_DACT13BUD" localSheetId="14" hidden="1">'[7]FC Page 1'!#REF!</definedName>
    <definedName name="__123Graph_DACT13BUD" localSheetId="2" hidden="1">'[7]FC Page 1'!#REF!</definedName>
    <definedName name="__123Graph_DACT13BUD" hidden="1">'[7]FC Page 1'!#REF!</definedName>
    <definedName name="__123Graph_DCFSINDIV" localSheetId="1" hidden="1">[3]Data!#REF!</definedName>
    <definedName name="__123Graph_DCFSINDIV" localSheetId="13" hidden="1">[3]Data!#REF!</definedName>
    <definedName name="__123Graph_DCFSINDIV" localSheetId="14" hidden="1">[3]Data!#REF!</definedName>
    <definedName name="__123Graph_DCFSINDIV" localSheetId="2" hidden="1">[3]Data!#REF!</definedName>
    <definedName name="__123Graph_DCFSINDIV" hidden="1">[3]Data!#REF!</definedName>
    <definedName name="__123Graph_DCFSUK" localSheetId="1" hidden="1">[3]Data!#REF!</definedName>
    <definedName name="__123Graph_DCFSUK" localSheetId="13" hidden="1">[3]Data!#REF!</definedName>
    <definedName name="__123Graph_DCFSUK" localSheetId="14" hidden="1">[3]Data!#REF!</definedName>
    <definedName name="__123Graph_DCFSUK" localSheetId="2" hidden="1">[3]Data!#REF!</definedName>
    <definedName name="__123Graph_DCFSUK" hidden="1">[3]Data!#REF!</definedName>
    <definedName name="__123Graph_DEFF" localSheetId="1" hidden="1">'[7]T3 Page 1'!#REF!</definedName>
    <definedName name="__123Graph_DEFF" localSheetId="13" hidden="1">'[7]T3 Page 1'!#REF!</definedName>
    <definedName name="__123Graph_DEFF" localSheetId="14" hidden="1">'[7]T3 Page 1'!#REF!</definedName>
    <definedName name="__123Graph_DEFF" localSheetId="2" hidden="1">'[7]T3 Page 1'!#REF!</definedName>
    <definedName name="__123Graph_DEFF" hidden="1">'[7]T3 Page 1'!#REF!</definedName>
    <definedName name="__123Graph_DGR14PBF1" hidden="1">'[8]HIS19FIN(A)'!$AH$70:$AH$81</definedName>
    <definedName name="__123Graph_DLBF" localSheetId="5" hidden="1">'[7]T3 Page 1'!#REF!</definedName>
    <definedName name="__123Graph_DLBF" localSheetId="1" hidden="1">'[7]T3 Page 1'!#REF!</definedName>
    <definedName name="__123Graph_DLBF" localSheetId="13" hidden="1">'[7]T3 Page 1'!#REF!</definedName>
    <definedName name="__123Graph_DLBF" localSheetId="4" hidden="1">'[7]T3 Page 1'!#REF!</definedName>
    <definedName name="__123Graph_DLBF" localSheetId="14" hidden="1">'[7]T3 Page 1'!#REF!</definedName>
    <definedName name="__123Graph_DLBF" localSheetId="3" hidden="1">'[7]T3 Page 1'!#REF!</definedName>
    <definedName name="__123Graph_DLBF" localSheetId="2" hidden="1">'[7]T3 Page 1'!#REF!</definedName>
    <definedName name="__123Graph_DLBF" hidden="1">'[7]T3 Page 1'!#REF!</definedName>
    <definedName name="__123Graph_DPIC" localSheetId="1" hidden="1">'[7]T3 Page 1'!#REF!</definedName>
    <definedName name="__123Graph_DPIC" localSheetId="13" hidden="1">'[7]T3 Page 1'!#REF!</definedName>
    <definedName name="__123Graph_DPIC" localSheetId="14" hidden="1">'[7]T3 Page 1'!#REF!</definedName>
    <definedName name="__123Graph_DPIC" localSheetId="2" hidden="1">'[7]T3 Page 1'!#REF!</definedName>
    <definedName name="__123Graph_DPIC" hidden="1">'[7]T3 Page 1'!#REF!</definedName>
    <definedName name="__123Graph_EACT13BUD" localSheetId="1" hidden="1">'[7]FC Page 1'!#REF!</definedName>
    <definedName name="__123Graph_EACT13BUD" localSheetId="13" hidden="1">'[7]FC Page 1'!#REF!</definedName>
    <definedName name="__123Graph_EACT13BUD" localSheetId="14" hidden="1">'[7]FC Page 1'!#REF!</definedName>
    <definedName name="__123Graph_EACT13BUD" localSheetId="2" hidden="1">'[7]FC Page 1'!#REF!</definedName>
    <definedName name="__123Graph_EACT13BUD" hidden="1">'[7]FC Page 1'!#REF!</definedName>
    <definedName name="__123Graph_ECFSINDIV" localSheetId="1" hidden="1">[3]Data!#REF!</definedName>
    <definedName name="__123Graph_ECFSINDIV" localSheetId="13" hidden="1">[3]Data!#REF!</definedName>
    <definedName name="__123Graph_ECFSINDIV" localSheetId="14" hidden="1">[3]Data!#REF!</definedName>
    <definedName name="__123Graph_ECFSINDIV" localSheetId="2" hidden="1">[3]Data!#REF!</definedName>
    <definedName name="__123Graph_ECFSINDIV" hidden="1">[3]Data!#REF!</definedName>
    <definedName name="__123Graph_ECFSUK" localSheetId="1" hidden="1">[3]Data!#REF!</definedName>
    <definedName name="__123Graph_ECFSUK" localSheetId="13" hidden="1">[3]Data!#REF!</definedName>
    <definedName name="__123Graph_ECFSUK" localSheetId="14" hidden="1">[3]Data!#REF!</definedName>
    <definedName name="__123Graph_ECFSUK" localSheetId="2" hidden="1">[3]Data!#REF!</definedName>
    <definedName name="__123Graph_ECFSUK" hidden="1">[3]Data!#REF!</definedName>
    <definedName name="__123Graph_EEFF" localSheetId="1" hidden="1">'[7]T3 Page 1'!#REF!</definedName>
    <definedName name="__123Graph_EEFF" localSheetId="13" hidden="1">'[7]T3 Page 1'!#REF!</definedName>
    <definedName name="__123Graph_EEFF" localSheetId="14" hidden="1">'[7]T3 Page 1'!#REF!</definedName>
    <definedName name="__123Graph_EEFF" localSheetId="2" hidden="1">'[7]T3 Page 1'!#REF!</definedName>
    <definedName name="__123Graph_EEFF" hidden="1">'[7]T3 Page 1'!#REF!</definedName>
    <definedName name="__123Graph_EEFFHIC" localSheetId="1" hidden="1">'[7]FC Page 1'!#REF!</definedName>
    <definedName name="__123Graph_EEFFHIC" localSheetId="13" hidden="1">'[7]FC Page 1'!#REF!</definedName>
    <definedName name="__123Graph_EEFFHIC" localSheetId="14" hidden="1">'[7]FC Page 1'!#REF!</definedName>
    <definedName name="__123Graph_EEFFHIC" localSheetId="2" hidden="1">'[7]FC Page 1'!#REF!</definedName>
    <definedName name="__123Graph_EEFFHIC" hidden="1">'[7]FC Page 1'!#REF!</definedName>
    <definedName name="__123Graph_EGR14PBF1" hidden="1">'[8]HIS19FIN(A)'!$AG$67:$AG$67</definedName>
    <definedName name="__123Graph_ELBF" localSheetId="5" hidden="1">'[7]T3 Page 1'!#REF!</definedName>
    <definedName name="__123Graph_ELBF" localSheetId="1" hidden="1">'[7]T3 Page 1'!#REF!</definedName>
    <definedName name="__123Graph_ELBF" localSheetId="13" hidden="1">'[7]T3 Page 1'!#REF!</definedName>
    <definedName name="__123Graph_ELBF" localSheetId="4" hidden="1">'[7]T3 Page 1'!#REF!</definedName>
    <definedName name="__123Graph_ELBF" localSheetId="14" hidden="1">'[7]T3 Page 1'!#REF!</definedName>
    <definedName name="__123Graph_ELBF" localSheetId="3" hidden="1">'[7]T3 Page 1'!#REF!</definedName>
    <definedName name="__123Graph_ELBF" localSheetId="2" hidden="1">'[7]T3 Page 1'!#REF!</definedName>
    <definedName name="__123Graph_ELBF" hidden="1">'[7]T3 Page 1'!#REF!</definedName>
    <definedName name="__123Graph_EPIC" localSheetId="1" hidden="1">'[7]T3 Page 1'!#REF!</definedName>
    <definedName name="__123Graph_EPIC" localSheetId="13" hidden="1">'[7]T3 Page 1'!#REF!</definedName>
    <definedName name="__123Graph_EPIC" localSheetId="14" hidden="1">'[7]T3 Page 1'!#REF!</definedName>
    <definedName name="__123Graph_EPIC" localSheetId="2" hidden="1">'[7]T3 Page 1'!#REF!</definedName>
    <definedName name="__123Graph_EPIC" hidden="1">'[7]T3 Page 1'!#REF!</definedName>
    <definedName name="__123Graph_FACT13BUD" localSheetId="1" hidden="1">'[7]FC Page 1'!#REF!</definedName>
    <definedName name="__123Graph_FACT13BUD" localSheetId="13" hidden="1">'[7]FC Page 1'!#REF!</definedName>
    <definedName name="__123Graph_FACT13BUD" localSheetId="14" hidden="1">'[7]FC Page 1'!#REF!</definedName>
    <definedName name="__123Graph_FACT13BUD" localSheetId="2" hidden="1">'[7]FC Page 1'!#REF!</definedName>
    <definedName name="__123Graph_FACT13BUD" hidden="1">'[7]FC Page 1'!#REF!</definedName>
    <definedName name="__123Graph_FCFSUK" localSheetId="1" hidden="1">[3]Data!#REF!</definedName>
    <definedName name="__123Graph_FCFSUK" localSheetId="13" hidden="1">[3]Data!#REF!</definedName>
    <definedName name="__123Graph_FCFSUK" localSheetId="14" hidden="1">[3]Data!#REF!</definedName>
    <definedName name="__123Graph_FCFSUK" localSheetId="2" hidden="1">[3]Data!#REF!</definedName>
    <definedName name="__123Graph_FCFSUK" hidden="1">[3]Data!#REF!</definedName>
    <definedName name="__123Graph_FEFF" localSheetId="1" hidden="1">'[7]T3 Page 1'!#REF!</definedName>
    <definedName name="__123Graph_FEFF" localSheetId="13" hidden="1">'[7]T3 Page 1'!#REF!</definedName>
    <definedName name="__123Graph_FEFF" localSheetId="14" hidden="1">'[7]T3 Page 1'!#REF!</definedName>
    <definedName name="__123Graph_FEFF" localSheetId="2" hidden="1">'[7]T3 Page 1'!#REF!</definedName>
    <definedName name="__123Graph_FEFF" hidden="1">'[7]T3 Page 1'!#REF!</definedName>
    <definedName name="__123Graph_FEFFHIC" localSheetId="1" hidden="1">'[7]FC Page 1'!#REF!</definedName>
    <definedName name="__123Graph_FEFFHIC" localSheetId="13" hidden="1">'[7]FC Page 1'!#REF!</definedName>
    <definedName name="__123Graph_FEFFHIC" localSheetId="14" hidden="1">'[7]FC Page 1'!#REF!</definedName>
    <definedName name="__123Graph_FEFFHIC" localSheetId="2" hidden="1">'[7]FC Page 1'!#REF!</definedName>
    <definedName name="__123Graph_FEFFHIC" hidden="1">'[7]FC Page 1'!#REF!</definedName>
    <definedName name="__123Graph_FGR14PBF1" hidden="1">'[8]HIS19FIN(A)'!$AH$67:$AH$67</definedName>
    <definedName name="__123Graph_FLBF" localSheetId="5" hidden="1">'[7]T3 Page 1'!#REF!</definedName>
    <definedName name="__123Graph_FLBF" localSheetId="1" hidden="1">'[7]T3 Page 1'!#REF!</definedName>
    <definedName name="__123Graph_FLBF" localSheetId="13" hidden="1">'[7]T3 Page 1'!#REF!</definedName>
    <definedName name="__123Graph_FLBF" localSheetId="4" hidden="1">'[7]T3 Page 1'!#REF!</definedName>
    <definedName name="__123Graph_FLBF" localSheetId="14" hidden="1">'[7]T3 Page 1'!#REF!</definedName>
    <definedName name="__123Graph_FLBF" localSheetId="3" hidden="1">'[7]T3 Page 1'!#REF!</definedName>
    <definedName name="__123Graph_FLBF" localSheetId="2" hidden="1">'[7]T3 Page 1'!#REF!</definedName>
    <definedName name="__123Graph_FLBF" hidden="1">'[7]T3 Page 1'!#REF!</definedName>
    <definedName name="__123Graph_FPIC" localSheetId="1" hidden="1">'[7]T3 Page 1'!#REF!</definedName>
    <definedName name="__123Graph_FPIC" localSheetId="13" hidden="1">'[7]T3 Page 1'!#REF!</definedName>
    <definedName name="__123Graph_FPIC" localSheetId="14" hidden="1">'[7]T3 Page 1'!#REF!</definedName>
    <definedName name="__123Graph_FPIC" localSheetId="2" hidden="1">'[7]T3 Page 1'!#REF!</definedName>
    <definedName name="__123Graph_FPIC" hidden="1">'[7]T3 Page 1'!#REF!</definedName>
    <definedName name="__123Graph_LBL_ARESID" hidden="1">'[8]HIS19FIN(A)'!$R$3:$W$3</definedName>
    <definedName name="__123Graph_LBL_BRESID" hidden="1">'[8]HIS19FIN(A)'!$R$3:$W$3</definedName>
    <definedName name="__123Graph_X" hidden="1">'[1]SUMMARY TABLE'!$P$23:$P$46</definedName>
    <definedName name="__123Graph_XACTHIC" localSheetId="5" hidden="1">'[7]FC Page 1'!#REF!</definedName>
    <definedName name="__123Graph_XACTHIC" localSheetId="1" hidden="1">'[7]FC Page 1'!#REF!</definedName>
    <definedName name="__123Graph_XACTHIC" localSheetId="13" hidden="1">'[7]FC Page 1'!#REF!</definedName>
    <definedName name="__123Graph_XACTHIC" localSheetId="4" hidden="1">'[7]FC Page 1'!#REF!</definedName>
    <definedName name="__123Graph_XACTHIC" localSheetId="14" hidden="1">'[7]FC Page 1'!#REF!</definedName>
    <definedName name="__123Graph_XACTHIC" localSheetId="3" hidden="1">'[7]FC Page 1'!#REF!</definedName>
    <definedName name="__123Graph_XACTHIC" localSheetId="2" hidden="1">'[7]FC Page 1'!#REF!</definedName>
    <definedName name="__123Graph_XACTHIC" hidden="1">'[7]FC Page 1'!#REF!</definedName>
    <definedName name="__123Graph_XALLTAX" localSheetId="1" hidden="1">'[2]Forecast data'!#REF!</definedName>
    <definedName name="__123Graph_XALLTAX" localSheetId="13" hidden="1">'[2]Forecast data'!#REF!</definedName>
    <definedName name="__123Graph_XALLTAX" localSheetId="14" hidden="1">'[2]Forecast data'!#REF!</definedName>
    <definedName name="__123Graph_XALLTAX" localSheetId="2" hidden="1">'[2]Forecast data'!#REF!</definedName>
    <definedName name="__123Graph_XALLTAX" hidden="1">'[2]Forecast data'!#REF!</definedName>
    <definedName name="__123Graph_XCHGSPD1" hidden="1">'[4]CHGSPD19.FIN'!$A$10:$A$25</definedName>
    <definedName name="__123Graph_XCHGSPD2" hidden="1">'[4]CHGSPD19.FIN'!$A$11:$A$25</definedName>
    <definedName name="__123Graph_XEFF" localSheetId="5" hidden="1">'[7]T3 Page 1'!#REF!</definedName>
    <definedName name="__123Graph_XEFF" localSheetId="1" hidden="1">'[7]T3 Page 1'!#REF!</definedName>
    <definedName name="__123Graph_XEFF" localSheetId="13" hidden="1">'[7]T3 Page 1'!#REF!</definedName>
    <definedName name="__123Graph_XEFF" localSheetId="4" hidden="1">'[7]T3 Page 1'!#REF!</definedName>
    <definedName name="__123Graph_XEFF" localSheetId="14" hidden="1">'[7]T3 Page 1'!#REF!</definedName>
    <definedName name="__123Graph_XEFF" localSheetId="3" hidden="1">'[7]T3 Page 1'!#REF!</definedName>
    <definedName name="__123Graph_XEFF" localSheetId="2" hidden="1">'[7]T3 Page 1'!#REF!</definedName>
    <definedName name="__123Graph_XEFF" hidden="1">'[7]T3 Page 1'!#REF!</definedName>
    <definedName name="__123Graph_XGR14PBF1" hidden="1">'[8]HIS19FIN(A)'!$AL$70:$AL$81</definedName>
    <definedName name="__123Graph_XHOMEVAT" localSheetId="5" hidden="1">'[2]Forecast data'!#REF!</definedName>
    <definedName name="__123Graph_XHOMEVAT" localSheetId="1" hidden="1">'[2]Forecast data'!#REF!</definedName>
    <definedName name="__123Graph_XHOMEVAT" localSheetId="13" hidden="1">'[2]Forecast data'!#REF!</definedName>
    <definedName name="__123Graph_XHOMEVAT" localSheetId="4" hidden="1">'[2]Forecast data'!#REF!</definedName>
    <definedName name="__123Graph_XHOMEVAT" localSheetId="14" hidden="1">'[2]Forecast data'!#REF!</definedName>
    <definedName name="__123Graph_XHOMEVAT" localSheetId="3" hidden="1">'[2]Forecast data'!#REF!</definedName>
    <definedName name="__123Graph_XHOMEVAT" localSheetId="2" hidden="1">'[2]Forecast data'!#REF!</definedName>
    <definedName name="__123Graph_XHOMEVAT" hidden="1">'[2]Forecast data'!#REF!</definedName>
    <definedName name="__123Graph_XIMPORT" localSheetId="1" hidden="1">'[2]Forecast data'!#REF!</definedName>
    <definedName name="__123Graph_XIMPORT" localSheetId="13" hidden="1">'[2]Forecast data'!#REF!</definedName>
    <definedName name="__123Graph_XIMPORT" localSheetId="14" hidden="1">'[2]Forecast data'!#REF!</definedName>
    <definedName name="__123Graph_XIMPORT" localSheetId="2" hidden="1">'[2]Forecast data'!#REF!</definedName>
    <definedName name="__123Graph_XIMPORT" hidden="1">'[2]Forecast data'!#REF!</definedName>
    <definedName name="__123Graph_XLBF" localSheetId="1" hidden="1">'[7]T3 Page 1'!#REF!</definedName>
    <definedName name="__123Graph_XLBF" localSheetId="13" hidden="1">'[7]T3 Page 1'!#REF!</definedName>
    <definedName name="__123Graph_XLBF" localSheetId="14" hidden="1">'[7]T3 Page 1'!#REF!</definedName>
    <definedName name="__123Graph_XLBF" localSheetId="2" hidden="1">'[7]T3 Page 1'!#REF!</definedName>
    <definedName name="__123Graph_XLBF" hidden="1">'[7]T3 Page 1'!#REF!</definedName>
    <definedName name="__123Graph_XLBFFIN2" hidden="1">'[8]HIS19FIN(A)'!$K$61:$Q$61</definedName>
    <definedName name="__123Graph_XLBFHIC" hidden="1">'[8]HIS19FIN(A)'!$D$61:$J$61</definedName>
    <definedName name="__123Graph_XLBFHIC2" hidden="1">'[8]HIS19FIN(A)'!$D$61:$J$61</definedName>
    <definedName name="__123Graph_XLCB" hidden="1">'[8]HIS19FIN(A)'!$D$79:$I$79</definedName>
    <definedName name="__123Graph_XNACFIN" hidden="1">'[8]HIS19FIN(A)'!$K$95:$Q$95</definedName>
    <definedName name="__123Graph_XNACHIC" hidden="1">'[8]HIS19FIN(A)'!$D$95:$J$95</definedName>
    <definedName name="__123Graph_XPDNUMBERS" hidden="1">'[1]SUMMARY TABLE'!$Q$6:$Q$49</definedName>
    <definedName name="__123Graph_XPDTRENDS" hidden="1">'[1]SUMMARY TABLE'!$P$23:$P$46</definedName>
    <definedName name="__123Graph_XPIC" localSheetId="5" hidden="1">'[7]T3 Page 1'!#REF!</definedName>
    <definedName name="__123Graph_XPIC" localSheetId="1" hidden="1">'[7]T3 Page 1'!#REF!</definedName>
    <definedName name="__123Graph_XPIC" localSheetId="13" hidden="1">'[7]T3 Page 1'!#REF!</definedName>
    <definedName name="__123Graph_XPIC" localSheetId="4" hidden="1">'[7]T3 Page 1'!#REF!</definedName>
    <definedName name="__123Graph_XPIC" localSheetId="14" hidden="1">'[7]T3 Page 1'!#REF!</definedName>
    <definedName name="__123Graph_XPIC" localSheetId="3" hidden="1">'[7]T3 Page 1'!#REF!</definedName>
    <definedName name="__123Graph_XPIC" localSheetId="2" hidden="1">'[7]T3 Page 1'!#REF!</definedName>
    <definedName name="__123Graph_XPIC" hidden="1">'[7]T3 Page 1'!#REF!</definedName>
    <definedName name="__123Graph_XSTAG2ALL" localSheetId="1" hidden="1">'[2]Forecast data'!#REF!</definedName>
    <definedName name="__123Graph_XSTAG2ALL" localSheetId="13" hidden="1">'[2]Forecast data'!#REF!</definedName>
    <definedName name="__123Graph_XSTAG2ALL" localSheetId="14" hidden="1">'[2]Forecast data'!#REF!</definedName>
    <definedName name="__123Graph_XSTAG2ALL" localSheetId="2" hidden="1">'[2]Forecast data'!#REF!</definedName>
    <definedName name="__123Graph_XSTAG2ALL" hidden="1">'[2]Forecast data'!#REF!</definedName>
    <definedName name="__123Graph_XSTAG2EC" localSheetId="1" hidden="1">'[2]Forecast data'!#REF!</definedName>
    <definedName name="__123Graph_XSTAG2EC" localSheetId="13" hidden="1">'[2]Forecast data'!#REF!</definedName>
    <definedName name="__123Graph_XSTAG2EC" localSheetId="14" hidden="1">'[2]Forecast data'!#REF!</definedName>
    <definedName name="__123Graph_XSTAG2EC" localSheetId="2" hidden="1">'[2]Forecast data'!#REF!</definedName>
    <definedName name="__123Graph_XSTAG2EC" hidden="1">'[2]Forecast data'!#REF!</definedName>
    <definedName name="__123Graph_XTOBREV" localSheetId="1" hidden="1">'[2]Forecast data'!#REF!</definedName>
    <definedName name="__123Graph_XTOBREV" localSheetId="13" hidden="1">'[2]Forecast data'!#REF!</definedName>
    <definedName name="__123Graph_XTOBREV" localSheetId="14" hidden="1">'[2]Forecast data'!#REF!</definedName>
    <definedName name="__123Graph_XTOBREV" localSheetId="2" hidden="1">'[2]Forecast data'!#REF!</definedName>
    <definedName name="__123Graph_XTOBREV" hidden="1">'[2]Forecast data'!#REF!</definedName>
    <definedName name="__123Graph_XTOTAL" localSheetId="1" hidden="1">'[2]Forecast data'!#REF!</definedName>
    <definedName name="__123Graph_XTOTAL" localSheetId="13" hidden="1">'[2]Forecast data'!#REF!</definedName>
    <definedName name="__123Graph_XTOTAL" localSheetId="14" hidden="1">'[2]Forecast data'!#REF!</definedName>
    <definedName name="__123Graph_XTOTAL" localSheetId="2" hidden="1">'[2]Forecast data'!#REF!</definedName>
    <definedName name="__123Graph_XTOTAL" hidden="1">'[2]Forecast data'!#REF!</definedName>
    <definedName name="_1___123Graph_ASCLYDE___CH_GR1" localSheetId="1" hidden="1">[9]Strath!#REF!</definedName>
    <definedName name="_1___123Graph_ASCLYDE___CH_GR1" localSheetId="13" hidden="1">[9]Strath!#REF!</definedName>
    <definedName name="_1___123Graph_ASCLYDE___CH_GR1" localSheetId="14" hidden="1">[9]Strath!#REF!</definedName>
    <definedName name="_1___123Graph_ASCLYDE___CH_GR1" localSheetId="2" hidden="1">[10]Strath!#REF!</definedName>
    <definedName name="_1___123Graph_ASCLYDE___CH_GR1" hidden="1">[9]Strath!#REF!</definedName>
    <definedName name="_1__123Graph_ACHART_15" hidden="1">[11]USGC!$B$34:$B$53</definedName>
    <definedName name="_1__123Graph_ASCLYDE___CH_GR1" localSheetId="5" hidden="1">[9]Strath!#REF!</definedName>
    <definedName name="_1__123Graph_ASCLYDE___CH_GR1" localSheetId="1" hidden="1">[9]Strath!#REF!</definedName>
    <definedName name="_1__123Graph_ASCLYDE___CH_GR1" localSheetId="13" hidden="1">[9]Strath!#REF!</definedName>
    <definedName name="_1__123Graph_ASCLYDE___CH_GR1" localSheetId="4" hidden="1">[9]Strath!#REF!</definedName>
    <definedName name="_1__123Graph_ASCLYDE___CH_GR1" localSheetId="14" hidden="1">[9]Strath!#REF!</definedName>
    <definedName name="_1__123Graph_ASCLYDE___CH_GR1" localSheetId="3" hidden="1">[9]Strath!#REF!</definedName>
    <definedName name="_1__123Graph_ASCLYDE___CH_GR1" localSheetId="2" hidden="1">[10]Strath!#REF!</definedName>
    <definedName name="_1__123Graph_ASCLYDE___CH_GR1" hidden="1">[9]Strath!#REF!</definedName>
    <definedName name="_10__123Graph_XCHART_15" hidden="1">[11]USGC!$A$34:$A$53</definedName>
    <definedName name="_123Graph_FEFFHIC" localSheetId="5" hidden="1">'[7]FC Page 1'!#REF!</definedName>
    <definedName name="_123Graph_FEFFHIC" localSheetId="1" hidden="1">'[7]FC Page 1'!#REF!</definedName>
    <definedName name="_123Graph_FEFFHIC" localSheetId="13" hidden="1">'[7]FC Page 1'!#REF!</definedName>
    <definedName name="_123Graph_FEFFHIC" localSheetId="4" hidden="1">'[7]FC Page 1'!#REF!</definedName>
    <definedName name="_123Graph_FEFFHIC" localSheetId="14" hidden="1">'[7]FC Page 1'!#REF!</definedName>
    <definedName name="_123Graph_FEFFHIC" localSheetId="3" hidden="1">'[7]FC Page 1'!#REF!</definedName>
    <definedName name="_123Graph_FEFFHIC" localSheetId="2" hidden="1">'[7]FC Page 1'!#REF!</definedName>
    <definedName name="_123Graph_FEFFHIC" hidden="1">'[7]FC Page 1'!#REF!</definedName>
    <definedName name="_2___123Graph_BSCLYDE___CH_GR1" localSheetId="1" hidden="1">[9]Strath!#REF!</definedName>
    <definedName name="_2___123Graph_BSCLYDE___CH_GR1" localSheetId="13" hidden="1">[9]Strath!#REF!</definedName>
    <definedName name="_2___123Graph_BSCLYDE___CH_GR1" localSheetId="14" hidden="1">[9]Strath!#REF!</definedName>
    <definedName name="_2___123Graph_BSCLYDE___CH_GR1" localSheetId="2" hidden="1">[10]Strath!#REF!</definedName>
    <definedName name="_2___123Graph_BSCLYDE___CH_GR1" hidden="1">[9]Strath!#REF!</definedName>
    <definedName name="_2__123Graph_BCHART_10" hidden="1">[11]USGC!$L$34:$L$53</definedName>
    <definedName name="_2__123Graph_BSCLYDE___CH_GR1" localSheetId="5" hidden="1">[9]Strath!#REF!</definedName>
    <definedName name="_2__123Graph_BSCLYDE___CH_GR1" localSheetId="1" hidden="1">[9]Strath!#REF!</definedName>
    <definedName name="_2__123Graph_BSCLYDE___CH_GR1" localSheetId="13" hidden="1">[9]Strath!#REF!</definedName>
    <definedName name="_2__123Graph_BSCLYDE___CH_GR1" localSheetId="4" hidden="1">[9]Strath!#REF!</definedName>
    <definedName name="_2__123Graph_BSCLYDE___CH_GR1" localSheetId="14" hidden="1">[9]Strath!#REF!</definedName>
    <definedName name="_2__123Graph_BSCLYDE___CH_GR1" localSheetId="3" hidden="1">[9]Strath!#REF!</definedName>
    <definedName name="_2__123Graph_BSCLYDE___CH_GR1" localSheetId="2" hidden="1">[10]Strath!#REF!</definedName>
    <definedName name="_2__123Graph_BSCLYDE___CH_GR1" hidden="1">[9]Strath!#REF!</definedName>
    <definedName name="_3___123Graph_CSCLYDE___CH_GR1" localSheetId="1" hidden="1">[9]Strath!#REF!</definedName>
    <definedName name="_3___123Graph_CSCLYDE___CH_GR1" localSheetId="13" hidden="1">[9]Strath!#REF!</definedName>
    <definedName name="_3___123Graph_CSCLYDE___CH_GR1" localSheetId="14" hidden="1">[9]Strath!#REF!</definedName>
    <definedName name="_3___123Graph_CSCLYDE___CH_GR1" localSheetId="2" hidden="1">[10]Strath!#REF!</definedName>
    <definedName name="_3___123Graph_CSCLYDE___CH_GR1" hidden="1">[9]Strath!#REF!</definedName>
    <definedName name="_3__123Graph_BCHART_13" hidden="1">[11]USGC!$R$34:$R$53</definedName>
    <definedName name="_3__123Graph_CSCLYDE___CH_GR1" localSheetId="5" hidden="1">[9]Strath!#REF!</definedName>
    <definedName name="_3__123Graph_CSCLYDE___CH_GR1" localSheetId="1" hidden="1">[9]Strath!#REF!</definedName>
    <definedName name="_3__123Graph_CSCLYDE___CH_GR1" localSheetId="13" hidden="1">[9]Strath!#REF!</definedName>
    <definedName name="_3__123Graph_CSCLYDE___CH_GR1" localSheetId="4" hidden="1">[9]Strath!#REF!</definedName>
    <definedName name="_3__123Graph_CSCLYDE___CH_GR1" localSheetId="14" hidden="1">[9]Strath!#REF!</definedName>
    <definedName name="_3__123Graph_CSCLYDE___CH_GR1" localSheetId="3" hidden="1">[9]Strath!#REF!</definedName>
    <definedName name="_3__123Graph_CSCLYDE___CH_GR1" localSheetId="2" hidden="1">[10]Strath!#REF!</definedName>
    <definedName name="_3__123Graph_CSCLYDE___CH_GR1" hidden="1">[9]Strath!#REF!</definedName>
    <definedName name="_4___123Graph_DSCLYDE___CH_GR1" localSheetId="1" hidden="1">[9]Strath!#REF!</definedName>
    <definedName name="_4___123Graph_DSCLYDE___CH_GR1" localSheetId="13" hidden="1">[9]Strath!#REF!</definedName>
    <definedName name="_4___123Graph_DSCLYDE___CH_GR1" localSheetId="14" hidden="1">[9]Strath!#REF!</definedName>
    <definedName name="_4___123Graph_DSCLYDE___CH_GR1" localSheetId="2" hidden="1">[10]Strath!#REF!</definedName>
    <definedName name="_4___123Graph_DSCLYDE___CH_GR1" hidden="1">[9]Strath!#REF!</definedName>
    <definedName name="_4__123Graph_BCHART_15" hidden="1">[11]USGC!$C$34:$C$53</definedName>
    <definedName name="_4__123Graph_DSCLYDE___CH_GR1" localSheetId="5" hidden="1">[9]Strath!#REF!</definedName>
    <definedName name="_4__123Graph_DSCLYDE___CH_GR1" localSheetId="1" hidden="1">[9]Strath!#REF!</definedName>
    <definedName name="_4__123Graph_DSCLYDE___CH_GR1" localSheetId="13" hidden="1">[9]Strath!#REF!</definedName>
    <definedName name="_4__123Graph_DSCLYDE___CH_GR1" localSheetId="4" hidden="1">[9]Strath!#REF!</definedName>
    <definedName name="_4__123Graph_DSCLYDE___CH_GR1" localSheetId="14" hidden="1">[9]Strath!#REF!</definedName>
    <definedName name="_4__123Graph_DSCLYDE___CH_GR1" localSheetId="3" hidden="1">[9]Strath!#REF!</definedName>
    <definedName name="_4__123Graph_DSCLYDE___CH_GR1" localSheetId="2" hidden="1">[10]Strath!#REF!</definedName>
    <definedName name="_4__123Graph_DSCLYDE___CH_GR1" hidden="1">[9]Strath!#REF!</definedName>
    <definedName name="_5___123Graph_ESCLYDE___CH_GR1" localSheetId="1" hidden="1">[9]Strath!#REF!</definedName>
    <definedName name="_5___123Graph_ESCLYDE___CH_GR1" localSheetId="13" hidden="1">[9]Strath!#REF!</definedName>
    <definedName name="_5___123Graph_ESCLYDE___CH_GR1" localSheetId="14" hidden="1">[9]Strath!#REF!</definedName>
    <definedName name="_5___123Graph_ESCLYDE___CH_GR1" localSheetId="2" hidden="1">[10]Strath!#REF!</definedName>
    <definedName name="_5___123Graph_ESCLYDE___CH_GR1" hidden="1">[9]Strath!#REF!</definedName>
    <definedName name="_5__123Graph_CCHART_10" hidden="1">[11]USGC!$F$34:$F$53</definedName>
    <definedName name="_5__123Graph_ESCLYDE___CH_GR1" localSheetId="5" hidden="1">[9]Strath!#REF!</definedName>
    <definedName name="_5__123Graph_ESCLYDE___CH_GR1" localSheetId="1" hidden="1">[9]Strath!#REF!</definedName>
    <definedName name="_5__123Graph_ESCLYDE___CH_GR1" localSheetId="13" hidden="1">[9]Strath!#REF!</definedName>
    <definedName name="_5__123Graph_ESCLYDE___CH_GR1" localSheetId="4" hidden="1">[9]Strath!#REF!</definedName>
    <definedName name="_5__123Graph_ESCLYDE___CH_GR1" localSheetId="14" hidden="1">[9]Strath!#REF!</definedName>
    <definedName name="_5__123Graph_ESCLYDE___CH_GR1" localSheetId="3" hidden="1">[9]Strath!#REF!</definedName>
    <definedName name="_5__123Graph_ESCLYDE___CH_GR1" localSheetId="2" hidden="1">[10]Strath!#REF!</definedName>
    <definedName name="_5__123Graph_ESCLYDE___CH_GR1" hidden="1">[9]Strath!#REF!</definedName>
    <definedName name="_6__123Graph_CCHART_13" hidden="1">[11]USGC!$O$34:$O$53</definedName>
    <definedName name="_7__123Graph_CCHART_15" hidden="1">[11]USGC!$D$34:$D$53</definedName>
    <definedName name="_8__123Graph_XCHART_10" hidden="1">[11]USGC!$A$34:$A$53</definedName>
    <definedName name="_9__123Graph_XCHART_13" hidden="1">[11]USGC!$A$34:$A$53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Dist_Bin" localSheetId="5" hidden="1">#REF!</definedName>
    <definedName name="_Dist_Bin" localSheetId="1" hidden="1">#REF!</definedName>
    <definedName name="_Dist_Bin" localSheetId="13" hidden="1">#REF!</definedName>
    <definedName name="_Dist_Bin" localSheetId="4" hidden="1">#REF!</definedName>
    <definedName name="_Dist_Bin" localSheetId="14" hidden="1">#REF!</definedName>
    <definedName name="_Dist_Bin" localSheetId="3" hidden="1">#REF!</definedName>
    <definedName name="_Dist_Bin" localSheetId="2" hidden="1">#REF!</definedName>
    <definedName name="_Dist_Bin" hidden="1">#REF!</definedName>
    <definedName name="_Dist_Values" localSheetId="5" hidden="1">#REF!</definedName>
    <definedName name="_Dist_Values" localSheetId="1" hidden="1">#REF!</definedName>
    <definedName name="_Dist_Values" localSheetId="13" hidden="1">#REF!</definedName>
    <definedName name="_Dist_Values" localSheetId="4" hidden="1">#REF!</definedName>
    <definedName name="_Dist_Values" localSheetId="14" hidden="1">#REF!</definedName>
    <definedName name="_Dist_Values" localSheetId="3" hidden="1">#REF!</definedName>
    <definedName name="_Dist_Values" localSheetId="2" hidden="1">#REF!</definedName>
    <definedName name="_Dist_Values" hidden="1">#REF!</definedName>
    <definedName name="_Fill" localSheetId="5" hidden="1">'[2]Forecast data'!#REF!</definedName>
    <definedName name="_Fill" localSheetId="1" hidden="1">'[2]Forecast data'!#REF!</definedName>
    <definedName name="_Fill" localSheetId="13" hidden="1">'[2]Forecast data'!#REF!</definedName>
    <definedName name="_Fill" localSheetId="4" hidden="1">'[2]Forecast data'!#REF!</definedName>
    <definedName name="_Fill" localSheetId="14" hidden="1">'[2]Forecast data'!#REF!</definedName>
    <definedName name="_Fill" localSheetId="3" hidden="1">'[2]Forecast data'!#REF!</definedName>
    <definedName name="_Fill" localSheetId="2" hidden="1">'[2]Forecast data'!#REF!</definedName>
    <definedName name="_Fill" hidden="1">'[2]Forecast data'!#REF!</definedName>
    <definedName name="_xlnm._FilterDatabase" localSheetId="5" hidden="1">'[12]Raw Data Districts'!#REF!</definedName>
    <definedName name="_xlnm._FilterDatabase" localSheetId="1" hidden="1">'[12]Raw Data Districts'!#REF!</definedName>
    <definedName name="_xlnm._FilterDatabase" localSheetId="13" hidden="1">'[12]Raw Data Districts'!#REF!</definedName>
    <definedName name="_xlnm._FilterDatabase" localSheetId="4" hidden="1">'[12]Raw Data Districts'!#REF!</definedName>
    <definedName name="_xlnm._FilterDatabase" localSheetId="14" hidden="1">'[12]Raw Data Districts'!#REF!</definedName>
    <definedName name="_xlnm._FilterDatabase" localSheetId="3" hidden="1">'[12]Raw Data Districts'!#REF!</definedName>
    <definedName name="_xlnm._FilterDatabase" localSheetId="2" hidden="1">'[12]Raw Data Districts'!#REF!</definedName>
    <definedName name="_xlnm._FilterDatabase" hidden="1">'[12]Raw Data Districts'!#REF!</definedName>
    <definedName name="_Key1" localSheetId="5" hidden="1">#REF!</definedName>
    <definedName name="_Key1" localSheetId="1" hidden="1">#REF!</definedName>
    <definedName name="_Key1" localSheetId="13" hidden="1">#REF!</definedName>
    <definedName name="_Key1" localSheetId="4" hidden="1">#REF!</definedName>
    <definedName name="_Key1" localSheetId="14" hidden="1">#REF!</definedName>
    <definedName name="_Key1" localSheetId="3" hidden="1">#REF!</definedName>
    <definedName name="_Key1" localSheetId="2" hidden="1">#REF!</definedName>
    <definedName name="_Key1" hidden="1">#REF!</definedName>
    <definedName name="_Order1" hidden="1">255</definedName>
    <definedName name="_Order2" hidden="1">255</definedName>
    <definedName name="_Parse_In" localSheetId="5" hidden="1">'[13]1997'!#REF!</definedName>
    <definedName name="_Parse_In" localSheetId="1" hidden="1">'[13]1997'!#REF!</definedName>
    <definedName name="_Parse_In" localSheetId="13" hidden="1">'[13]1997'!#REF!</definedName>
    <definedName name="_Parse_In" localSheetId="4" hidden="1">'[13]1997'!#REF!</definedName>
    <definedName name="_Parse_In" localSheetId="14" hidden="1">'[13]1997'!#REF!</definedName>
    <definedName name="_Parse_In" localSheetId="3" hidden="1">'[13]1997'!#REF!</definedName>
    <definedName name="_Parse_In" localSheetId="2" hidden="1">'[13]1997'!#REF!</definedName>
    <definedName name="_Parse_In" hidden="1">'[13]1997'!#REF!</definedName>
    <definedName name="_Regression_Out" localSheetId="5" hidden="1">#REF!</definedName>
    <definedName name="_Regression_Out" localSheetId="1" hidden="1">#REF!</definedName>
    <definedName name="_Regression_Out" localSheetId="13" hidden="1">#REF!</definedName>
    <definedName name="_Regression_Out" localSheetId="4" hidden="1">#REF!</definedName>
    <definedName name="_Regression_Out" localSheetId="14" hidden="1">#REF!</definedName>
    <definedName name="_Regression_Out" localSheetId="3" hidden="1">#REF!</definedName>
    <definedName name="_Regression_Out" localSheetId="2" hidden="1">#REF!</definedName>
    <definedName name="_Regression_Out" hidden="1">#REF!</definedName>
    <definedName name="_Regression_X" localSheetId="5" hidden="1">#REF!</definedName>
    <definedName name="_Regression_X" localSheetId="1" hidden="1">#REF!</definedName>
    <definedName name="_Regression_X" localSheetId="13" hidden="1">#REF!</definedName>
    <definedName name="_Regression_X" localSheetId="4" hidden="1">#REF!</definedName>
    <definedName name="_Regression_X" localSheetId="14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Regression_Y" localSheetId="5" hidden="1">#REF!</definedName>
    <definedName name="_Regression_Y" localSheetId="1" hidden="1">#REF!</definedName>
    <definedName name="_Regression_Y" localSheetId="13" hidden="1">#REF!</definedName>
    <definedName name="_Regression_Y" localSheetId="4" hidden="1">#REF!</definedName>
    <definedName name="_Regression_Y" localSheetId="14" hidden="1">#REF!</definedName>
    <definedName name="_Regression_Y" localSheetId="3" hidden="1">#REF!</definedName>
    <definedName name="_Regression_Y" localSheetId="2" hidden="1">#REF!</definedName>
    <definedName name="_Regression_Y" hidden="1">#REF!</definedName>
    <definedName name="_Sort" localSheetId="5" hidden="1">#REF!</definedName>
    <definedName name="_Sort" localSheetId="1" hidden="1">#REF!</definedName>
    <definedName name="_Sort" localSheetId="13" hidden="1">#REF!</definedName>
    <definedName name="_Sort" localSheetId="4" hidden="1">#REF!</definedName>
    <definedName name="_Sort" localSheetId="14" hidden="1">#REF!</definedName>
    <definedName name="_Sort" localSheetId="3" hidden="1">#REF!</definedName>
    <definedName name="_Sort" localSheetId="2" hidden="1">#REF!</definedName>
    <definedName name="_Sort" hidden="1">#REF!</definedName>
    <definedName name="_SS_AC_1102100054" comment="Advanced Comment Name" localSheetId="5" hidden="1">#REF!</definedName>
    <definedName name="_SS_AC_1102100054" comment="Advanced Comment Name" localSheetId="1" hidden="1">#REF!</definedName>
    <definedName name="_SS_AC_1102100054" comment="Advanced Comment Name" localSheetId="13" hidden="1">#REF!</definedName>
    <definedName name="_SS_AC_1102100054" comment="Advanced Comment Name" localSheetId="4" hidden="1">#REF!</definedName>
    <definedName name="_SS_AC_1102100054" comment="Advanced Comment Name" localSheetId="14" hidden="1">#REF!</definedName>
    <definedName name="_SS_AC_1102100054" comment="Advanced Comment Name" localSheetId="3" hidden="1">#REF!</definedName>
    <definedName name="_SS_AC_1102100054" comment="Advanced Comment Name" localSheetId="2" hidden="1">#REF!</definedName>
    <definedName name="_SS_AC_1102100054" comment="Advanced Comment Name" hidden="1">#REF!</definedName>
    <definedName name="aadsds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adsds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adsds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adsds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adsds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adsds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adsds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adsd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b" localSheetId="5" hidden="1">'[14]Raw Data Districts'!#REF!</definedName>
    <definedName name="ab" localSheetId="1" hidden="1">'[14]Raw Data Districts'!#REF!</definedName>
    <definedName name="ab" localSheetId="13" hidden="1">'[14]Raw Data Districts'!#REF!</definedName>
    <definedName name="ab" localSheetId="4" hidden="1">'[14]Raw Data Districts'!#REF!</definedName>
    <definedName name="ab" localSheetId="14" hidden="1">'[14]Raw Data Districts'!#REF!</definedName>
    <definedName name="ab" localSheetId="3" hidden="1">'[14]Raw Data Districts'!#REF!</definedName>
    <definedName name="ab" localSheetId="2" hidden="1">'[14]Raw Data Districts'!#REF!</definedName>
    <definedName name="ab" hidden="1">'[14]Raw Data Districts'!#REF!</definedName>
    <definedName name="activeScenarioLabel" hidden="1">[15]Control!$G$5</definedName>
    <definedName name="AkkSaWvypRcjqNnsIElA" hidden="1">'[15]Heat Load Int'!$AW$285</definedName>
    <definedName name="Alt_Chk_1_Hdg" hidden="1">[16]BS_Hist_TA!$B$1</definedName>
    <definedName name="Alt_Chk_14_Hdg" hidden="1">[16]BS_Fcast_TO!$B$1</definedName>
    <definedName name="Alt_Chk_15_Hdg" hidden="1">[16]Fcast_OP_TO!$C$117</definedName>
    <definedName name="Alt_Chk_2_Hdg" hidden="1">[16]BS_Hist_TO!$B$1</definedName>
    <definedName name="anscount" hidden="1">2</definedName>
    <definedName name="asdas" localSheetId="5" hidden="1">{#N/A,#N/A,FALSE,"TMCOMP96";#N/A,#N/A,FALSE,"MAT96";#N/A,#N/A,FALSE,"FANDA96";#N/A,#N/A,FALSE,"INTRAN96";#N/A,#N/A,FALSE,"NAA9697";#N/A,#N/A,FALSE,"ECWEBB";#N/A,#N/A,FALSE,"MFT96";#N/A,#N/A,FALSE,"CTrecon"}</definedName>
    <definedName name="asdas" localSheetId="4" hidden="1">{#N/A,#N/A,FALSE,"TMCOMP96";#N/A,#N/A,FALSE,"MAT96";#N/A,#N/A,FALSE,"FANDA96";#N/A,#N/A,FALSE,"INTRAN96";#N/A,#N/A,FALSE,"NAA9697";#N/A,#N/A,FALSE,"ECWEBB";#N/A,#N/A,FALSE,"MFT96";#N/A,#N/A,FALSE,"CTrecon"}</definedName>
    <definedName name="asdas" localSheetId="3" hidden="1">{#N/A,#N/A,FALSE,"TMCOMP96";#N/A,#N/A,FALSE,"MAT96";#N/A,#N/A,FALSE,"FANDA96";#N/A,#N/A,FALSE,"INTRAN96";#N/A,#N/A,FALSE,"NAA9697";#N/A,#N/A,FALSE,"ECWEBB";#N/A,#N/A,FALSE,"MFT96";#N/A,#N/A,FALSE,"CTrecon"}</definedName>
    <definedName name="asdas" localSheetId="2" hidden="1">{#N/A,#N/A,FALSE,"TMCOMP96";#N/A,#N/A,FALSE,"MAT96";#N/A,#N/A,FALSE,"FANDA96";#N/A,#N/A,FALSE,"INTRAN96";#N/A,#N/A,FALSE,"NAA9697";#N/A,#N/A,FALSE,"ECWEBB";#N/A,#N/A,FALSE,"MFT96";#N/A,#N/A,FALSE,"CTrecon"}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5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4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3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2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asx" localSheetId="5" hidden="1">{#N/A,#N/A,FALSE,"TMCOMP96";#N/A,#N/A,FALSE,"MAT96";#N/A,#N/A,FALSE,"FANDA96";#N/A,#N/A,FALSE,"INTRAN96";#N/A,#N/A,FALSE,"NAA9697";#N/A,#N/A,FALSE,"ECWEBB";#N/A,#N/A,FALSE,"MFT96";#N/A,#N/A,FALSE,"CTrecon"}</definedName>
    <definedName name="asdasx" localSheetId="4" hidden="1">{#N/A,#N/A,FALSE,"TMCOMP96";#N/A,#N/A,FALSE,"MAT96";#N/A,#N/A,FALSE,"FANDA96";#N/A,#N/A,FALSE,"INTRAN96";#N/A,#N/A,FALSE,"NAA9697";#N/A,#N/A,FALSE,"ECWEBB";#N/A,#N/A,FALSE,"MFT96";#N/A,#N/A,FALSE,"CTrecon"}</definedName>
    <definedName name="asdasx" localSheetId="3" hidden="1">{#N/A,#N/A,FALSE,"TMCOMP96";#N/A,#N/A,FALSE,"MAT96";#N/A,#N/A,FALSE,"FANDA96";#N/A,#N/A,FALSE,"INTRAN96";#N/A,#N/A,FALSE,"NAA9697";#N/A,#N/A,FALSE,"ECWEBB";#N/A,#N/A,FALSE,"MFT96";#N/A,#N/A,FALSE,"CTrecon"}</definedName>
    <definedName name="asdasx" localSheetId="2" hidden="1">{#N/A,#N/A,FALSE,"TMCOMP96";#N/A,#N/A,FALSE,"MAT96";#N/A,#N/A,FALSE,"FANDA96";#N/A,#N/A,FALSE,"INTRAN96";#N/A,#N/A,FALSE,"NAA9697";#N/A,#N/A,FALSE,"ECWEBB";#N/A,#N/A,FALSE,"MFT96";#N/A,#N/A,FALSE,"CTrecon"}</definedName>
    <definedName name="asdasx" hidden="1">{#N/A,#N/A,FALSE,"TMCOMP96";#N/A,#N/A,FALSE,"MAT96";#N/A,#N/A,FALSE,"FANDA96";#N/A,#N/A,FALSE,"INTRAN96";#N/A,#N/A,FALSE,"NAA9697";#N/A,#N/A,FALSE,"ECWEBB";#N/A,#N/A,FALSE,"MFT96";#N/A,#N/A,FALSE,"CTrecon"}</definedName>
    <definedName name="ASDF" localSheetId="5" hidden="1">{#N/A,#N/A,FALSE,"TMCOMP96";#N/A,#N/A,FALSE,"MAT96";#N/A,#N/A,FALSE,"FANDA96";#N/A,#N/A,FALSE,"INTRAN96";#N/A,#N/A,FALSE,"NAA9697";#N/A,#N/A,FALSE,"ECWEBB";#N/A,#N/A,FALSE,"MFT96";#N/A,#N/A,FALSE,"CTrecon"}</definedName>
    <definedName name="ASDF" localSheetId="4" hidden="1">{#N/A,#N/A,FALSE,"TMCOMP96";#N/A,#N/A,FALSE,"MAT96";#N/A,#N/A,FALSE,"FANDA96";#N/A,#N/A,FALSE,"INTRAN96";#N/A,#N/A,FALSE,"NAA9697";#N/A,#N/A,FALSE,"ECWEBB";#N/A,#N/A,FALSE,"MFT96";#N/A,#N/A,FALSE,"CTrecon"}</definedName>
    <definedName name="ASDF" localSheetId="3" hidden="1">{#N/A,#N/A,FALSE,"TMCOMP96";#N/A,#N/A,FALSE,"MAT96";#N/A,#N/A,FALSE,"FANDA96";#N/A,#N/A,FALSE,"INTRAN96";#N/A,#N/A,FALSE,"NAA9697";#N/A,#N/A,FALSE,"ECWEBB";#N/A,#N/A,FALSE,"MFT96";#N/A,#N/A,FALSE,"CTrecon"}</definedName>
    <definedName name="ASDF" localSheetId="2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localSheetId="5" hidden="1">{#N/A,#N/A,FALSE,"TMCOMP96";#N/A,#N/A,FALSE,"MAT96";#N/A,#N/A,FALSE,"FANDA96";#N/A,#N/A,FALSE,"INTRAN96";#N/A,#N/A,FALSE,"NAA9697";#N/A,#N/A,FALSE,"ECWEBB";#N/A,#N/A,FALSE,"MFT96";#N/A,#N/A,FALSE,"CTrecon"}</definedName>
    <definedName name="ASDFA" localSheetId="4" hidden="1">{#N/A,#N/A,FALSE,"TMCOMP96";#N/A,#N/A,FALSE,"MAT96";#N/A,#N/A,FALSE,"FANDA96";#N/A,#N/A,FALSE,"INTRAN96";#N/A,#N/A,FALSE,"NAA9697";#N/A,#N/A,FALSE,"ECWEBB";#N/A,#N/A,FALSE,"MFT96";#N/A,#N/A,FALSE,"CTrecon"}</definedName>
    <definedName name="ASDFA" localSheetId="3" hidden="1">{#N/A,#N/A,FALSE,"TMCOMP96";#N/A,#N/A,FALSE,"MAT96";#N/A,#N/A,FALSE,"FANDA96";#N/A,#N/A,FALSE,"INTRAN96";#N/A,#N/A,FALSE,"NAA9697";#N/A,#N/A,FALSE,"ECWEBB";#N/A,#N/A,FALSE,"MFT96";#N/A,#N/A,FALSE,"CTrecon"}</definedName>
    <definedName name="ASDFA" localSheetId="2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localSheetId="5" hidden="1">{#N/A,#N/A,FALSE,"TMCOMP96";#N/A,#N/A,FALSE,"MAT96";#N/A,#N/A,FALSE,"FANDA96";#N/A,#N/A,FALSE,"INTRAN96";#N/A,#N/A,FALSE,"NAA9697";#N/A,#N/A,FALSE,"ECWEBB";#N/A,#N/A,FALSE,"MFT96";#N/A,#N/A,FALSE,"CTrecon"}</definedName>
    <definedName name="ASFD" localSheetId="4" hidden="1">{#N/A,#N/A,FALSE,"TMCOMP96";#N/A,#N/A,FALSE,"MAT96";#N/A,#N/A,FALSE,"FANDA96";#N/A,#N/A,FALSE,"INTRAN96";#N/A,#N/A,FALSE,"NAA9697";#N/A,#N/A,FALSE,"ECWEBB";#N/A,#N/A,FALSE,"MFT96";#N/A,#N/A,FALSE,"CTrecon"}</definedName>
    <definedName name="ASFD" localSheetId="3" hidden="1">{#N/A,#N/A,FALSE,"TMCOMP96";#N/A,#N/A,FALSE,"MAT96";#N/A,#N/A,FALSE,"FANDA96";#N/A,#N/A,FALSE,"INTRAN96";#N/A,#N/A,FALSE,"NAA9697";#N/A,#N/A,FALSE,"ECWEBB";#N/A,#N/A,FALSE,"MFT96";#N/A,#N/A,FALSE,"CTrecon"}</definedName>
    <definedName name="ASFD" localSheetId="2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bAZuBwJNvxHSNoFnMFuI" hidden="1">[15]ControlInt!$E$9</definedName>
    <definedName name="BLPH1" hidden="1">'[17]4.6 ten year bonds'!$A$4</definedName>
    <definedName name="BLPH2" hidden="1">'[17]4.6 ten year bonds'!$D$4</definedName>
    <definedName name="BLPH3" hidden="1">'[17]4.6 ten year bonds'!$G$4</definedName>
    <definedName name="BLPH4" hidden="1">'[17]4.6 ten year bonds'!$J$4</definedName>
    <definedName name="BLPH5" hidden="1">'[17]4.6 ten year bonds'!$M$4</definedName>
    <definedName name="BMGHIndex" hidden="1">"O"</definedName>
    <definedName name="CBWorkbookPriority" hidden="1">-717821871</definedName>
    <definedName name="delete" localSheetId="5" hidden="1">'[2]Forecast data'!#REF!</definedName>
    <definedName name="delete" localSheetId="1" hidden="1">'[2]Forecast data'!#REF!</definedName>
    <definedName name="delete" localSheetId="13" hidden="1">'[2]Forecast data'!#REF!</definedName>
    <definedName name="delete" localSheetId="4" hidden="1">'[2]Forecast data'!#REF!</definedName>
    <definedName name="delete" localSheetId="14" hidden="1">'[2]Forecast data'!#REF!</definedName>
    <definedName name="delete" localSheetId="3" hidden="1">'[2]Forecast data'!#REF!</definedName>
    <definedName name="delete" localSheetId="2" hidden="1">'[2]Forecast data'!#REF!</definedName>
    <definedName name="delete" hidden="1">'[2]Forecast data'!#REF!</definedName>
    <definedName name="delete10" localSheetId="1" hidden="1">'[2]Forecast data'!#REF!</definedName>
    <definedName name="delete10" localSheetId="13" hidden="1">'[2]Forecast data'!#REF!</definedName>
    <definedName name="delete10" localSheetId="14" hidden="1">'[2]Forecast data'!#REF!</definedName>
    <definedName name="delete10" localSheetId="2" hidden="1">'[2]Forecast data'!#REF!</definedName>
    <definedName name="delete10" hidden="1">'[2]Forecast data'!#REF!</definedName>
    <definedName name="delete11" localSheetId="1" hidden="1">'[2]Forecast data'!#REF!</definedName>
    <definedName name="delete11" localSheetId="13" hidden="1">'[2]Forecast data'!#REF!</definedName>
    <definedName name="delete11" localSheetId="14" hidden="1">'[2]Forecast data'!#REF!</definedName>
    <definedName name="delete11" localSheetId="2" hidden="1">'[2]Forecast data'!#REF!</definedName>
    <definedName name="delete11" hidden="1">'[2]Forecast data'!#REF!</definedName>
    <definedName name="delete12" localSheetId="1" hidden="1">[3]Data!#REF!</definedName>
    <definedName name="delete12" localSheetId="13" hidden="1">[3]Data!#REF!</definedName>
    <definedName name="delete12" localSheetId="14" hidden="1">[3]Data!#REF!</definedName>
    <definedName name="delete12" localSheetId="2" hidden="1">[3]Data!#REF!</definedName>
    <definedName name="delete12" hidden="1">[3]Data!#REF!</definedName>
    <definedName name="delete13" localSheetId="1" hidden="1">[3]Data!#REF!</definedName>
    <definedName name="delete13" localSheetId="13" hidden="1">[3]Data!#REF!</definedName>
    <definedName name="delete13" localSheetId="14" hidden="1">[3]Data!#REF!</definedName>
    <definedName name="delete13" localSheetId="2" hidden="1">[3]Data!#REF!</definedName>
    <definedName name="delete13" hidden="1">[3]Data!#REF!</definedName>
    <definedName name="delete14" localSheetId="1" hidden="1">'[7]T3 Page 1'!#REF!</definedName>
    <definedName name="delete14" localSheetId="13" hidden="1">'[7]T3 Page 1'!#REF!</definedName>
    <definedName name="delete14" localSheetId="14" hidden="1">'[7]T3 Page 1'!#REF!</definedName>
    <definedName name="delete14" localSheetId="2" hidden="1">'[7]T3 Page 1'!#REF!</definedName>
    <definedName name="delete14" hidden="1">'[7]T3 Page 1'!#REF!</definedName>
    <definedName name="delete15" localSheetId="1" hidden="1">'[2]Forecast data'!#REF!</definedName>
    <definedName name="delete15" localSheetId="13" hidden="1">'[2]Forecast data'!#REF!</definedName>
    <definedName name="delete15" localSheetId="14" hidden="1">'[2]Forecast data'!#REF!</definedName>
    <definedName name="delete15" localSheetId="2" hidden="1">'[2]Forecast data'!#REF!</definedName>
    <definedName name="delete15" hidden="1">'[2]Forecast data'!#REF!</definedName>
    <definedName name="delete16" localSheetId="1" hidden="1">'[2]Forecast data'!#REF!</definedName>
    <definedName name="delete16" localSheetId="13" hidden="1">'[2]Forecast data'!#REF!</definedName>
    <definedName name="delete16" localSheetId="14" hidden="1">'[2]Forecast data'!#REF!</definedName>
    <definedName name="delete16" localSheetId="2" hidden="1">'[2]Forecast data'!#REF!</definedName>
    <definedName name="delete16" hidden="1">'[2]Forecast data'!#REF!</definedName>
    <definedName name="delete17" localSheetId="1" hidden="1">'[7]T3 Page 1'!#REF!</definedName>
    <definedName name="delete17" localSheetId="13" hidden="1">'[7]T3 Page 1'!#REF!</definedName>
    <definedName name="delete17" localSheetId="14" hidden="1">'[7]T3 Page 1'!#REF!</definedName>
    <definedName name="delete17" localSheetId="2" hidden="1">'[7]T3 Page 1'!#REF!</definedName>
    <definedName name="delete17" hidden="1">'[7]T3 Page 1'!#REF!</definedName>
    <definedName name="delete19" localSheetId="1" hidden="1">'[7]T3 Page 1'!#REF!</definedName>
    <definedName name="delete19" localSheetId="13" hidden="1">'[7]T3 Page 1'!#REF!</definedName>
    <definedName name="delete19" localSheetId="14" hidden="1">'[7]T3 Page 1'!#REF!</definedName>
    <definedName name="delete19" localSheetId="2" hidden="1">'[7]T3 Page 1'!#REF!</definedName>
    <definedName name="delete19" hidden="1">'[7]T3 Page 1'!#REF!</definedName>
    <definedName name="delete2" localSheetId="1" hidden="1">[3]Data!#REF!</definedName>
    <definedName name="delete2" localSheetId="13" hidden="1">[3]Data!#REF!</definedName>
    <definedName name="delete2" localSheetId="14" hidden="1">[3]Data!#REF!</definedName>
    <definedName name="delete2" localSheetId="2" hidden="1">[3]Data!#REF!</definedName>
    <definedName name="delete2" hidden="1">[3]Data!#REF!</definedName>
    <definedName name="delete20" localSheetId="1" hidden="1">'[2]Forecast data'!#REF!</definedName>
    <definedName name="delete20" localSheetId="13" hidden="1">'[2]Forecast data'!#REF!</definedName>
    <definedName name="delete20" localSheetId="14" hidden="1">'[2]Forecast data'!#REF!</definedName>
    <definedName name="delete20" localSheetId="2" hidden="1">'[2]Forecast data'!#REF!</definedName>
    <definedName name="delete20" hidden="1">'[2]Forecast data'!#REF!</definedName>
    <definedName name="delete21" localSheetId="1" hidden="1">'[7]FC Page 1'!#REF!</definedName>
    <definedName name="delete21" localSheetId="13" hidden="1">'[7]FC Page 1'!#REF!</definedName>
    <definedName name="delete21" localSheetId="14" hidden="1">'[7]FC Page 1'!#REF!</definedName>
    <definedName name="delete21" localSheetId="2" hidden="1">'[7]FC Page 1'!#REF!</definedName>
    <definedName name="delete21" hidden="1">'[7]FC Page 1'!#REF!</definedName>
    <definedName name="delete22" localSheetId="1" hidden="1">[3]Data!#REF!</definedName>
    <definedName name="delete22" localSheetId="13" hidden="1">[3]Data!#REF!</definedName>
    <definedName name="delete22" localSheetId="14" hidden="1">[3]Data!#REF!</definedName>
    <definedName name="delete22" localSheetId="2" hidden="1">[3]Data!#REF!</definedName>
    <definedName name="delete22" hidden="1">[3]Data!#REF!</definedName>
    <definedName name="delete23" localSheetId="1" hidden="1">'[7]T3 Page 1'!#REF!</definedName>
    <definedName name="delete23" localSheetId="13" hidden="1">'[7]T3 Page 1'!#REF!</definedName>
    <definedName name="delete23" localSheetId="14" hidden="1">'[7]T3 Page 1'!#REF!</definedName>
    <definedName name="delete23" localSheetId="2" hidden="1">'[7]T3 Page 1'!#REF!</definedName>
    <definedName name="delete23" hidden="1">'[7]T3 Page 1'!#REF!</definedName>
    <definedName name="delete24" localSheetId="1" hidden="1">'[7]T3 Page 1'!#REF!</definedName>
    <definedName name="delete24" localSheetId="13" hidden="1">'[7]T3 Page 1'!#REF!</definedName>
    <definedName name="delete24" localSheetId="14" hidden="1">'[7]T3 Page 1'!#REF!</definedName>
    <definedName name="delete24" localSheetId="2" hidden="1">'[7]T3 Page 1'!#REF!</definedName>
    <definedName name="delete24" hidden="1">'[7]T3 Page 1'!#REF!</definedName>
    <definedName name="delete25" localSheetId="1" hidden="1">'[7]FC Page 1'!#REF!</definedName>
    <definedName name="delete25" localSheetId="13" hidden="1">'[7]FC Page 1'!#REF!</definedName>
    <definedName name="delete25" localSheetId="14" hidden="1">'[7]FC Page 1'!#REF!</definedName>
    <definedName name="delete25" localSheetId="2" hidden="1">'[7]FC Page 1'!#REF!</definedName>
    <definedName name="delete25" hidden="1">'[7]FC Page 1'!#REF!</definedName>
    <definedName name="delete27" localSheetId="1" hidden="1">[3]Data!#REF!</definedName>
    <definedName name="delete27" localSheetId="13" hidden="1">[3]Data!#REF!</definedName>
    <definedName name="delete27" localSheetId="14" hidden="1">[3]Data!#REF!</definedName>
    <definedName name="delete27" localSheetId="2" hidden="1">[3]Data!#REF!</definedName>
    <definedName name="delete27" hidden="1">[3]Data!#REF!</definedName>
    <definedName name="delete3" localSheetId="1" hidden="1">'[5]Data for Charts 3, 4 &amp; 5'!#REF!</definedName>
    <definedName name="delete3" localSheetId="13" hidden="1">'[5]Data for Charts 3, 4 &amp; 5'!#REF!</definedName>
    <definedName name="delete3" localSheetId="14" hidden="1">'[5]Data for Charts 3, 4 &amp; 5'!#REF!</definedName>
    <definedName name="delete3" localSheetId="2" hidden="1">'[6]Data for Charts 3, 4 &amp; 5'!#REF!</definedName>
    <definedName name="delete3" hidden="1">'[5]Data for Charts 3, 4 &amp; 5'!#REF!</definedName>
    <definedName name="delete4" localSheetId="1" hidden="1">'[7]T3 Page 1'!#REF!</definedName>
    <definedName name="delete4" localSheetId="13" hidden="1">'[7]T3 Page 1'!#REF!</definedName>
    <definedName name="delete4" localSheetId="14" hidden="1">'[7]T3 Page 1'!#REF!</definedName>
    <definedName name="delete4" localSheetId="2" hidden="1">'[7]T3 Page 1'!#REF!</definedName>
    <definedName name="delete4" hidden="1">'[7]T3 Page 1'!#REF!</definedName>
    <definedName name="delete5" localSheetId="1" hidden="1">'[2]Forecast data'!#REF!</definedName>
    <definedName name="delete5" localSheetId="13" hidden="1">'[2]Forecast data'!#REF!</definedName>
    <definedName name="delete5" localSheetId="14" hidden="1">'[2]Forecast data'!#REF!</definedName>
    <definedName name="delete5" localSheetId="2" hidden="1">'[2]Forecast data'!#REF!</definedName>
    <definedName name="delete5" hidden="1">'[2]Forecast data'!#REF!</definedName>
    <definedName name="delete6" localSheetId="1" hidden="1">'[2]Forecast data'!#REF!</definedName>
    <definedName name="delete6" localSheetId="13" hidden="1">'[2]Forecast data'!#REF!</definedName>
    <definedName name="delete6" localSheetId="14" hidden="1">'[2]Forecast data'!#REF!</definedName>
    <definedName name="delete6" localSheetId="2" hidden="1">'[2]Forecast data'!#REF!</definedName>
    <definedName name="delete6" hidden="1">'[2]Forecast data'!#REF!</definedName>
    <definedName name="delete7" localSheetId="1" hidden="1">'[7]FC Page 1'!#REF!</definedName>
    <definedName name="delete7" localSheetId="13" hidden="1">'[7]FC Page 1'!#REF!</definedName>
    <definedName name="delete7" localSheetId="14" hidden="1">'[7]FC Page 1'!#REF!</definedName>
    <definedName name="delete7" localSheetId="2" hidden="1">'[7]FC Page 1'!#REF!</definedName>
    <definedName name="delete7" hidden="1">'[7]FC Page 1'!#REF!</definedName>
    <definedName name="delete8" localSheetId="1" hidden="1">'[7]T3 Page 1'!#REF!</definedName>
    <definedName name="delete8" localSheetId="13" hidden="1">'[7]T3 Page 1'!#REF!</definedName>
    <definedName name="delete8" localSheetId="14" hidden="1">'[7]T3 Page 1'!#REF!</definedName>
    <definedName name="delete8" localSheetId="2" hidden="1">'[7]T3 Page 1'!#REF!</definedName>
    <definedName name="delete8" hidden="1">'[7]T3 Page 1'!#REF!</definedName>
    <definedName name="delete9" localSheetId="1" hidden="1">[9]Scot!#REF!</definedName>
    <definedName name="delete9" localSheetId="13" hidden="1">[9]Scot!#REF!</definedName>
    <definedName name="delete9" localSheetId="14" hidden="1">[9]Scot!#REF!</definedName>
    <definedName name="delete9" localSheetId="2" hidden="1">[10]Scot!#REF!</definedName>
    <definedName name="delete9" hidden="1">[9]Scot!#REF!</definedName>
    <definedName name="dfgd" localSheetId="5" hidden="1">{#N/A,#N/A,TRUE,"Initial";#N/A,#N/A,TRUE,"Graphs"}</definedName>
    <definedName name="dfgd" localSheetId="4" hidden="1">{#N/A,#N/A,TRUE,"Initial";#N/A,#N/A,TRUE,"Graphs"}</definedName>
    <definedName name="dfgd" localSheetId="3" hidden="1">{#N/A,#N/A,TRUE,"Initial";#N/A,#N/A,TRUE,"Graphs"}</definedName>
    <definedName name="dfgd" localSheetId="2" hidden="1">{#N/A,#N/A,TRUE,"Initial";#N/A,#N/A,TRUE,"Graphs"}</definedName>
    <definedName name="dfgd" hidden="1">{#N/A,#N/A,TRUE,"Initial";#N/A,#N/A,TRUE,"Graphs"}</definedName>
    <definedName name="dgsgf" localSheetId="5" hidden="1">{#N/A,#N/A,FALSE,"TMCOMP96";#N/A,#N/A,FALSE,"MAT96";#N/A,#N/A,FALSE,"FANDA96";#N/A,#N/A,FALSE,"INTRAN96";#N/A,#N/A,FALSE,"NAA9697";#N/A,#N/A,FALSE,"ECWEBB";#N/A,#N/A,FALSE,"MFT96";#N/A,#N/A,FALSE,"CTrecon"}</definedName>
    <definedName name="dgsgf" localSheetId="4" hidden="1">{#N/A,#N/A,FALSE,"TMCOMP96";#N/A,#N/A,FALSE,"MAT96";#N/A,#N/A,FALSE,"FANDA96";#N/A,#N/A,FALSE,"INTRAN96";#N/A,#N/A,FALSE,"NAA9697";#N/A,#N/A,FALSE,"ECWEBB";#N/A,#N/A,FALSE,"MFT96";#N/A,#N/A,FALSE,"CTrecon"}</definedName>
    <definedName name="dgsgf" localSheetId="3" hidden="1">{#N/A,#N/A,FALSE,"TMCOMP96";#N/A,#N/A,FALSE,"MAT96";#N/A,#N/A,FALSE,"FANDA96";#N/A,#N/A,FALSE,"INTRAN96";#N/A,#N/A,FALSE,"NAA9697";#N/A,#N/A,FALSE,"ECWEBB";#N/A,#N/A,FALSE,"MFT96";#N/A,#N/A,FALSE,"CTrecon"}</definedName>
    <definedName name="dgsgf" localSheetId="2" hidden="1">{#N/A,#N/A,FALSE,"TMCOMP96";#N/A,#N/A,FALSE,"MAT96";#N/A,#N/A,FALSE,"FANDA96";#N/A,#N/A,FALSE,"INTRAN96";#N/A,#N/A,FALSE,"NAA9697";#N/A,#N/A,FALSE,"ECWEBB";#N/A,#N/A,FALSE,"MFT96";#N/A,#N/A,FALSE,"CTrecon"}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istribution" localSheetId="5" hidden="1">#REF!</definedName>
    <definedName name="Distribution" localSheetId="1" hidden="1">#REF!</definedName>
    <definedName name="Distribution" localSheetId="13" hidden="1">#REF!</definedName>
    <definedName name="Distribution" localSheetId="4" hidden="1">#REF!</definedName>
    <definedName name="Distribution" localSheetId="14" hidden="1">#REF!</definedName>
    <definedName name="Distribution" localSheetId="3" hidden="1">#REF!</definedName>
    <definedName name="Distribution" localSheetId="2" hidden="1">#REF!</definedName>
    <definedName name="Distribution" hidden="1">#REF!</definedName>
    <definedName name="DME_LocalFile" hidden="1">"True"</definedName>
    <definedName name="EFO" localSheetId="5" hidden="1">'[2]Forecast data'!#REF!</definedName>
    <definedName name="EFO" localSheetId="1" hidden="1">'[2]Forecast data'!#REF!</definedName>
    <definedName name="EFO" localSheetId="13" hidden="1">'[2]Forecast data'!#REF!</definedName>
    <definedName name="EFO" localSheetId="4" hidden="1">'[2]Forecast data'!#REF!</definedName>
    <definedName name="EFO" localSheetId="14" hidden="1">'[2]Forecast data'!#REF!</definedName>
    <definedName name="EFO" localSheetId="3" hidden="1">'[2]Forecast data'!#REF!</definedName>
    <definedName name="EFO" localSheetId="2" hidden="1">'[2]Forecast data'!#REF!</definedName>
    <definedName name="EFO" hidden="1">'[2]Forecast data'!#REF!</definedName>
    <definedName name="Err_Chk_1_Hdg" hidden="1">[16]Fcast_OP_TO!$C$27</definedName>
    <definedName name="Err_Chk_11_Hdg" hidden="1">[16]IS_Fcast_TO!$B$1</definedName>
    <definedName name="Err_Chk_13_Hdg" hidden="1">[16]BS_Fcast_TO!$B$1</definedName>
    <definedName name="Err_Chk_14_Hdg" hidden="1">[16]CFS_Fcast_TO!$B$1</definedName>
    <definedName name="Err_Chk_15_Hdg" hidden="1">[16]Fcast_OP_TO!$C$117</definedName>
    <definedName name="Err_Chk_2_Hdg" hidden="1">[16]Fcast_OP_TO!$C$44</definedName>
    <definedName name="Err_Chk_3_Hdg" hidden="1">[16]Fcast_OP_TO!$C$64</definedName>
    <definedName name="Err_Chk_4_Hdg" hidden="1">[16]Fcast_OP_TO!$C$76</definedName>
    <definedName name="ExtraProfiles" localSheetId="5" hidden="1">#REF!</definedName>
    <definedName name="ExtraProfiles" localSheetId="1" hidden="1">#REF!</definedName>
    <definedName name="ExtraProfiles" localSheetId="13" hidden="1">#REF!</definedName>
    <definedName name="ExtraProfiles" localSheetId="4" hidden="1">#REF!</definedName>
    <definedName name="ExtraProfiles" localSheetId="14" hidden="1">#REF!</definedName>
    <definedName name="ExtraProfiles" localSheetId="3" hidden="1">#REF!</definedName>
    <definedName name="ExtraProfiles" localSheetId="2" hidden="1">#REF!</definedName>
    <definedName name="ExtraProfiles" hidden="1">#REF!</definedName>
    <definedName name="FDDD" localSheetId="5" hidden="1">{#N/A,#N/A,FALSE,"TMCOMP96";#N/A,#N/A,FALSE,"MAT96";#N/A,#N/A,FALSE,"FANDA96";#N/A,#N/A,FALSE,"INTRAN96";#N/A,#N/A,FALSE,"NAA9697";#N/A,#N/A,FALSE,"ECWEBB";#N/A,#N/A,FALSE,"MFT96";#N/A,#N/A,FALSE,"CTrecon"}</definedName>
    <definedName name="FDDD" localSheetId="4" hidden="1">{#N/A,#N/A,FALSE,"TMCOMP96";#N/A,#N/A,FALSE,"MAT96";#N/A,#N/A,FALSE,"FANDA96";#N/A,#N/A,FALSE,"INTRAN96";#N/A,#N/A,FALSE,"NAA9697";#N/A,#N/A,FALSE,"ECWEBB";#N/A,#N/A,FALSE,"MFT96";#N/A,#N/A,FALSE,"CTrecon"}</definedName>
    <definedName name="FDDD" localSheetId="3" hidden="1">{#N/A,#N/A,FALSE,"TMCOMP96";#N/A,#N/A,FALSE,"MAT96";#N/A,#N/A,FALSE,"FANDA96";#N/A,#N/A,FALSE,"INTRAN96";#N/A,#N/A,FALSE,"NAA9697";#N/A,#N/A,FALSE,"ECWEBB";#N/A,#N/A,FALSE,"MFT96";#N/A,#N/A,FALSE,"CTrecon"}</definedName>
    <definedName name="FDDD" localSheetId="2" hidden="1">{#N/A,#N/A,FALSE,"TMCOMP96";#N/A,#N/A,FALSE,"MAT96";#N/A,#N/A,FALSE,"FANDA96";#N/A,#N/A,FALSE,"INTRAN96";#N/A,#N/A,FALSE,"NAA9697";#N/A,#N/A,FALSE,"ECWEBB";#N/A,#N/A,FALSE,"MFT96";#N/A,#N/A,FALSE,"CTrecon"}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g" localSheetId="5" hidden="1">{#N/A,#N/A,FALSE,"TMCOMP96";#N/A,#N/A,FALSE,"MAT96";#N/A,#N/A,FALSE,"FANDA96";#N/A,#N/A,FALSE,"INTRAN96";#N/A,#N/A,FALSE,"NAA9697";#N/A,#N/A,FALSE,"ECWEBB";#N/A,#N/A,FALSE,"MFT96";#N/A,#N/A,FALSE,"CTrecon"}</definedName>
    <definedName name="fg" localSheetId="4" hidden="1">{#N/A,#N/A,FALSE,"TMCOMP96";#N/A,#N/A,FALSE,"MAT96";#N/A,#N/A,FALSE,"FANDA96";#N/A,#N/A,FALSE,"INTRAN96";#N/A,#N/A,FALSE,"NAA9697";#N/A,#N/A,FALSE,"ECWEBB";#N/A,#N/A,FALSE,"MFT96";#N/A,#N/A,FALSE,"CTrecon"}</definedName>
    <definedName name="fg" localSheetId="3" hidden="1">{#N/A,#N/A,FALSE,"TMCOMP96";#N/A,#N/A,FALSE,"MAT96";#N/A,#N/A,FALSE,"FANDA96";#N/A,#N/A,FALSE,"INTRAN96";#N/A,#N/A,FALSE,"NAA9697";#N/A,#N/A,FALSE,"ECWEBB";#N/A,#N/A,FALSE,"MFT96";#N/A,#N/A,FALSE,"CTrecon"}</definedName>
    <definedName name="fg" localSheetId="2" hidden="1">{#N/A,#N/A,FALSE,"TMCOMP96";#N/A,#N/A,FALSE,"MAT96";#N/A,#N/A,FALSE,"FANDA96";#N/A,#N/A,FALSE,"INTRAN96";#N/A,#N/A,FALSE,"NAA9697";#N/A,#N/A,FALSE,"ECWEBB";#N/A,#N/A,FALSE,"MFT96";#N/A,#N/A,FALSE,"CTrecon"}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fd" localSheetId="5" hidden="1">{#N/A,#N/A,FALSE,"TMCOMP96";#N/A,#N/A,FALSE,"MAT96";#N/A,#N/A,FALSE,"FANDA96";#N/A,#N/A,FALSE,"INTRAN96";#N/A,#N/A,FALSE,"NAA9697";#N/A,#N/A,FALSE,"ECWEBB";#N/A,#N/A,FALSE,"MFT96";#N/A,#N/A,FALSE,"CTrecon"}</definedName>
    <definedName name="fgfd" localSheetId="4" hidden="1">{#N/A,#N/A,FALSE,"TMCOMP96";#N/A,#N/A,FALSE,"MAT96";#N/A,#N/A,FALSE,"FANDA96";#N/A,#N/A,FALSE,"INTRAN96";#N/A,#N/A,FALSE,"NAA9697";#N/A,#N/A,FALSE,"ECWEBB";#N/A,#N/A,FALSE,"MFT96";#N/A,#N/A,FALSE,"CTrecon"}</definedName>
    <definedName name="fgfd" localSheetId="3" hidden="1">{#N/A,#N/A,FALSE,"TMCOMP96";#N/A,#N/A,FALSE,"MAT96";#N/A,#N/A,FALSE,"FANDA96";#N/A,#N/A,FALSE,"INTRAN96";#N/A,#N/A,FALSE,"NAA9697";#N/A,#N/A,FALSE,"ECWEBB";#N/A,#N/A,FALSE,"MFT96";#N/A,#N/A,FALSE,"CTrecon"}</definedName>
    <definedName name="fgfd" localSheetId="2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ghfgh" localSheetId="5" hidden="1">{#N/A,#N/A,FALSE,"TMCOMP96";#N/A,#N/A,FALSE,"MAT96";#N/A,#N/A,FALSE,"FANDA96";#N/A,#N/A,FALSE,"INTRAN96";#N/A,#N/A,FALSE,"NAA9697";#N/A,#N/A,FALSE,"ECWEBB";#N/A,#N/A,FALSE,"MFT96";#N/A,#N/A,FALSE,"CTrecon"}</definedName>
    <definedName name="fghfgh" localSheetId="4" hidden="1">{#N/A,#N/A,FALSE,"TMCOMP96";#N/A,#N/A,FALSE,"MAT96";#N/A,#N/A,FALSE,"FANDA96";#N/A,#N/A,FALSE,"INTRAN96";#N/A,#N/A,FALSE,"NAA9697";#N/A,#N/A,FALSE,"ECWEBB";#N/A,#N/A,FALSE,"MFT96";#N/A,#N/A,FALSE,"CTrecon"}</definedName>
    <definedName name="fghfgh" localSheetId="3" hidden="1">{#N/A,#N/A,FALSE,"TMCOMP96";#N/A,#N/A,FALSE,"MAT96";#N/A,#N/A,FALSE,"FANDA96";#N/A,#N/A,FALSE,"INTRAN96";#N/A,#N/A,FALSE,"NAA9697";#N/A,#N/A,FALSE,"ECWEBB";#N/A,#N/A,FALSE,"MFT96";#N/A,#N/A,FALSE,"CTrecon"}</definedName>
    <definedName name="fghfgh" localSheetId="2" hidden="1">{#N/A,#N/A,FALSE,"TMCOMP96";#N/A,#N/A,FALSE,"MAT96";#N/A,#N/A,FALSE,"FANDA96";#N/A,#N/A,FALSE,"INTRAN96";#N/A,#N/A,FALSE,"NAA9697";#N/A,#N/A,FALSE,"ECWEBB";#N/A,#N/A,FALSE,"MFT96";#N/A,#N/A,FALSE,"CTrecon"}</definedName>
    <definedName name="fghfgh" hidden="1">{#N/A,#N/A,FALSE,"TMCOMP96";#N/A,#N/A,FALSE,"MAT96";#N/A,#N/A,FALSE,"FANDA96";#N/A,#N/A,FALSE,"INTRAN96";#N/A,#N/A,FALSE,"NAA9697";#N/A,#N/A,FALSE,"ECWEBB";#N/A,#N/A,FALSE,"MFT96";#N/A,#N/A,FALSE,"CTrecon"}</definedName>
    <definedName name="fKDYVoMiriBRjdGAbdOe" hidden="1">[15]Main!$FV$15</definedName>
    <definedName name="fred" localSheetId="5" hidden="1">'[18]Raw Data Districts'!#REF!</definedName>
    <definedName name="fred" localSheetId="1" hidden="1">'[18]Raw Data Districts'!#REF!</definedName>
    <definedName name="fred" localSheetId="13" hidden="1">'[18]Raw Data Districts'!#REF!</definedName>
    <definedName name="fred" localSheetId="4" hidden="1">'[18]Raw Data Districts'!#REF!</definedName>
    <definedName name="fred" localSheetId="14" hidden="1">'[18]Raw Data Districts'!#REF!</definedName>
    <definedName name="fred" localSheetId="3" hidden="1">'[18]Raw Data Districts'!#REF!</definedName>
    <definedName name="fred" localSheetId="2" hidden="1">'[18]Raw Data Districts'!#REF!</definedName>
    <definedName name="fred" hidden="1">'[18]Raw Data Districts'!#REF!</definedName>
    <definedName name="fyu" localSheetId="1" hidden="1">'[2]Forecast data'!#REF!</definedName>
    <definedName name="fyu" localSheetId="13" hidden="1">'[2]Forecast data'!#REF!</definedName>
    <definedName name="fyu" localSheetId="14" hidden="1">'[2]Forecast data'!#REF!</definedName>
    <definedName name="fyu" localSheetId="2" hidden="1">'[2]Forecast data'!#REF!</definedName>
    <definedName name="fyu" hidden="1">'[2]Forecast data'!#REF!</definedName>
    <definedName name="GeographyCheck" localSheetId="1" hidden="1">'[18]Raw Data Districts'!#REF!</definedName>
    <definedName name="GeographyCheck" localSheetId="13" hidden="1">'[18]Raw Data Districts'!#REF!</definedName>
    <definedName name="GeographyCheck" localSheetId="14" hidden="1">'[18]Raw Data Districts'!#REF!</definedName>
    <definedName name="GeographyCheck" localSheetId="2" hidden="1">'[18]Raw Data Districts'!#REF!</definedName>
    <definedName name="GeographyCheck" hidden="1">'[18]Raw Data Districts'!#REF!</definedName>
    <definedName name="ghj" localSheetId="5" hidden="1">{#N/A,#N/A,FALSE,"TMCOMP96";#N/A,#N/A,FALSE,"MAT96";#N/A,#N/A,FALSE,"FANDA96";#N/A,#N/A,FALSE,"INTRAN96";#N/A,#N/A,FALSE,"NAA9697";#N/A,#N/A,FALSE,"ECWEBB";#N/A,#N/A,FALSE,"MFT96";#N/A,#N/A,FALSE,"CTrecon"}</definedName>
    <definedName name="ghj" localSheetId="4" hidden="1">{#N/A,#N/A,FALSE,"TMCOMP96";#N/A,#N/A,FALSE,"MAT96";#N/A,#N/A,FALSE,"FANDA96";#N/A,#N/A,FALSE,"INTRAN96";#N/A,#N/A,FALSE,"NAA9697";#N/A,#N/A,FALSE,"ECWEBB";#N/A,#N/A,FALSE,"MFT96";#N/A,#N/A,FALSE,"CTrecon"}</definedName>
    <definedName name="ghj" localSheetId="3" hidden="1">{#N/A,#N/A,FALSE,"TMCOMP96";#N/A,#N/A,FALSE,"MAT96";#N/A,#N/A,FALSE,"FANDA96";#N/A,#N/A,FALSE,"INTRAN96";#N/A,#N/A,FALSE,"NAA9697";#N/A,#N/A,FALSE,"ECWEBB";#N/A,#N/A,FALSE,"MFT96";#N/A,#N/A,FALSE,"CTrecon"}</definedName>
    <definedName name="ghj" localSheetId="2" hidden="1">{#N/A,#N/A,FALSE,"TMCOMP96";#N/A,#N/A,FALSE,"MAT96";#N/A,#N/A,FALSE,"FANDA96";#N/A,#N/A,FALSE,"INTRAN96";#N/A,#N/A,FALSE,"NAA9697";#N/A,#N/A,FALSE,"ECWEBB";#N/A,#N/A,FALSE,"MFT96";#N/A,#N/A,FALSE,"CTrecon"}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GWCVFKhuQebAZuBwJNOx" hidden="1">'[15]Heat Load Int'!$K$10:$K$276</definedName>
    <definedName name="Header1" localSheetId="5" hidden="1">IF(COUNTA(#REF!)=0,0,INDEX(#REF!,MATCH(ROW(#REF!),#REF!,TRUE)))+1</definedName>
    <definedName name="Header1" localSheetId="1" hidden="1">IF(COUNTA(#REF!)=0,0,INDEX(#REF!,MATCH(ROW(#REF!),#REF!,TRUE)))+1</definedName>
    <definedName name="Header1" localSheetId="13" hidden="1">IF(COUNTA(#REF!)=0,0,INDEX(#REF!,MATCH(ROW(#REF!),#REF!,TRUE)))+1</definedName>
    <definedName name="Header1" localSheetId="4" hidden="1">IF(COUNTA(#REF!)=0,0,INDEX(#REF!,MATCH(ROW(#REF!),#REF!,TRUE)))+1</definedName>
    <definedName name="Header1" localSheetId="14" hidden="1">IF(COUNTA(#REF!)=0,0,INDEX(#REF!,MATCH(ROW(#REF!),#REF!,TRUE)))+1</definedName>
    <definedName name="Header1" localSheetId="3" hidden="1">IF(COUNTA(#REF!)=0,0,INDEX(#REF!,MATCH(ROW(#REF!),#REF!,TRUE)))+1</definedName>
    <definedName name="Header1" localSheetId="2" hidden="1">IF(COUNTA(#REF!)=0,0,INDEX(#REF!,MATCH(ROW(#REF!),#REF!,TRUE)))+1</definedName>
    <definedName name="Header1" hidden="1">IF(COUNTA(#REF!)=0,0,INDEX(#REF!,MATCH(ROW(#REF!),#REF!,TRUE)))+1</definedName>
    <definedName name="Header2" localSheetId="5" hidden="1">[19]!Header1-1 &amp; "." &amp; MAX(1,COUNTA(INDEX(#REF!,MATCH([19]!Header1-1,#REF!,FALSE)):#REF!))</definedName>
    <definedName name="Header2" localSheetId="1" hidden="1">[19]!Header1-1 &amp; "." &amp; MAX(1,COUNTA(INDEX(#REF!,MATCH([19]!Header1-1,#REF!,FALSE)):#REF!))</definedName>
    <definedName name="Header2" localSheetId="13" hidden="1">[19]!Header1-1 &amp; "." &amp; MAX(1,COUNTA(INDEX(#REF!,MATCH([19]!Header1-1,#REF!,FALSE)):#REF!))</definedName>
    <definedName name="Header2" localSheetId="4" hidden="1">[19]!Header1-1 &amp; "." &amp; MAX(1,COUNTA(INDEX(#REF!,MATCH([19]!Header1-1,#REF!,FALSE)):#REF!))</definedName>
    <definedName name="Header2" localSheetId="14" hidden="1">[19]!Header1-1 &amp; "." &amp; MAX(1,COUNTA(INDEX(#REF!,MATCH([19]!Header1-1,#REF!,FALSE)):#REF!))</definedName>
    <definedName name="Header2" localSheetId="3" hidden="1">[19]!Header1-1 &amp; "." &amp; MAX(1,COUNTA(INDEX(#REF!,MATCH([19]!Header1-1,#REF!,FALSE)):#REF!))</definedName>
    <definedName name="Header2" localSheetId="2" hidden="1">[19]!Header1-1 &amp; "." &amp; MAX(1,COUNTA(INDEX(#REF!,MATCH([19]!Header1-1,#REF!,FALSE)):#REF!))</definedName>
    <definedName name="Header2" hidden="1">[19]!Header1-1 &amp; "." &amp; MAX(1,COUNTA(INDEX(#REF!,MATCH([19]!Header1-1,#REF!,FALSE)):#REF!))</definedName>
    <definedName name="heightYear" hidden="1">[15]Main!$AS$11</definedName>
    <definedName name="HL_Alt_Chk_1" hidden="1">[16]BS_Hist_TA!$H$73</definedName>
    <definedName name="HL_Alt_Chk_14" hidden="1">[16]BS_Fcast_TO!$I$72</definedName>
    <definedName name="HL_Alt_Chk_15" hidden="1">[16]Fcast_OP_TO!$I$138</definedName>
    <definedName name="HL_Alt_Chk_2" hidden="1">[16]BS_Hist_TO!$H$74</definedName>
    <definedName name="HL_Err_Chk_1" hidden="1">[16]Fcast_OP_TO!$I$42</definedName>
    <definedName name="HL_Err_Chk_11" hidden="1">[16]IS_Fcast_TO!$I$41</definedName>
    <definedName name="HL_Err_Chk_13" hidden="1">[16]BS_Fcast_TO!$I$70</definedName>
    <definedName name="HL_Err_Chk_14" hidden="1">[16]CFS_Fcast_TO!$I$114</definedName>
    <definedName name="HL_Err_Chk_15" hidden="1">[16]Fcast_OP_TO!$I$136</definedName>
    <definedName name="HL_Err_Chk_2" hidden="1">[16]Fcast_OP_TO!$I$59</definedName>
    <definedName name="HL_Err_Chk_3" hidden="1">[16]Fcast_OP_TO!$I$74</definedName>
    <definedName name="HL_Err_Chk_4" hidden="1">[16]Fcast_OP_TO!$I$86</definedName>
    <definedName name="hoKTHkfgejZaiBzilbJH" hidden="1">[15]Biogas!$B$14:$B$76</definedName>
    <definedName name="HTML_CodePage" hidden="1">1</definedName>
    <definedName name="HTML_Control" localSheetId="5" hidden="1">{"'Claimants'!$B$2:$E$38"}</definedName>
    <definedName name="HTML_Control" localSheetId="4" hidden="1">{"'Claimants'!$B$2:$E$38"}</definedName>
    <definedName name="HTML_Control" localSheetId="3" hidden="1">{"'Claimants'!$B$2:$E$38"}</definedName>
    <definedName name="HTML_Control" localSheetId="2" hidden="1">{"'Claimants'!$B$2:$E$38"}</definedName>
    <definedName name="HTML_Control" hidden="1">{"'Claimants'!$B$2:$E$38"}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CqreciXPXzONdgtQHqW" hidden="1">'[15]Heat Load Int'!$AW$286:$AW$295</definedName>
    <definedName name="imf" localSheetId="5" hidden="1">#REF!</definedName>
    <definedName name="imf" localSheetId="1" hidden="1">#REF!</definedName>
    <definedName name="imf" localSheetId="13" hidden="1">#REF!</definedName>
    <definedName name="imf" localSheetId="4" hidden="1">#REF!</definedName>
    <definedName name="imf" localSheetId="14" hidden="1">#REF!</definedName>
    <definedName name="imf" localSheetId="3" hidden="1">#REF!</definedName>
    <definedName name="imf" localSheetId="2" hidden="1">#REF!</definedName>
    <definedName name="imf" hidden="1">#REF!</definedName>
    <definedName name="j" localSheetId="5" hidden="1">{#N/A,#N/A,FALSE,"inopert";#N/A,#N/A,FALSE,"electrified";#N/A,#N/A,FALSE,"network"}</definedName>
    <definedName name="j" localSheetId="4" hidden="1">{#N/A,#N/A,FALSE,"inopert";#N/A,#N/A,FALSE,"electrified";#N/A,#N/A,FALSE,"network"}</definedName>
    <definedName name="j" localSheetId="3" hidden="1">{#N/A,#N/A,FALSE,"inopert";#N/A,#N/A,FALSE,"electrified";#N/A,#N/A,FALSE,"network"}</definedName>
    <definedName name="j" localSheetId="2" hidden="1">{#N/A,#N/A,FALSE,"inopert";#N/A,#N/A,FALSE,"electrified";#N/A,#N/A,FALSE,"network"}</definedName>
    <definedName name="j" hidden="1">{#N/A,#N/A,FALSE,"inopert";#N/A,#N/A,FALSE,"electrified";#N/A,#N/A,FALSE,"network"}</definedName>
    <definedName name="JAwJOKwHbIEjFLUJmwxv" hidden="1">'[15]Heat Load Int'!$AX$285:$BI$285</definedName>
    <definedName name="jhkgh" localSheetId="5" hidden="1">{#N/A,#N/A,FALSE,"TMCOMP96";#N/A,#N/A,FALSE,"MAT96";#N/A,#N/A,FALSE,"FANDA96";#N/A,#N/A,FALSE,"INTRAN96";#N/A,#N/A,FALSE,"NAA9697";#N/A,#N/A,FALSE,"ECWEBB";#N/A,#N/A,FALSE,"MFT96";#N/A,#N/A,FALSE,"CTrecon"}</definedName>
    <definedName name="jhkgh" localSheetId="4" hidden="1">{#N/A,#N/A,FALSE,"TMCOMP96";#N/A,#N/A,FALSE,"MAT96";#N/A,#N/A,FALSE,"FANDA96";#N/A,#N/A,FALSE,"INTRAN96";#N/A,#N/A,FALSE,"NAA9697";#N/A,#N/A,FALSE,"ECWEBB";#N/A,#N/A,FALSE,"MFT96";#N/A,#N/A,FALSE,"CTrecon"}</definedName>
    <definedName name="jhkgh" localSheetId="3" hidden="1">{#N/A,#N/A,FALSE,"TMCOMP96";#N/A,#N/A,FALSE,"MAT96";#N/A,#N/A,FALSE,"FANDA96";#N/A,#N/A,FALSE,"INTRAN96";#N/A,#N/A,FALSE,"NAA9697";#N/A,#N/A,FALSE,"ECWEBB";#N/A,#N/A,FALSE,"MFT96";#N/A,#N/A,FALSE,"CTrecon"}</definedName>
    <definedName name="jhkgh" localSheetId="2" hidden="1">{#N/A,#N/A,FALSE,"TMCOMP96";#N/A,#N/A,FALSE,"MAT96";#N/A,#N/A,FALSE,"FANDA96";#N/A,#N/A,FALSE,"INTRAN96";#N/A,#N/A,FALSE,"NAA9697";#N/A,#N/A,FALSE,"ECWEBB";#N/A,#N/A,FALSE,"MFT96";#N/A,#N/A,FALSE,"CTrecon"}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localSheetId="5" hidden="1">{#N/A,#N/A,FALSE,"TMCOMP96";#N/A,#N/A,FALSE,"MAT96";#N/A,#N/A,FALSE,"FANDA96";#N/A,#N/A,FALSE,"INTRAN96";#N/A,#N/A,FALSE,"NAA9697";#N/A,#N/A,FALSE,"ECWEBB";#N/A,#N/A,FALSE,"MFT96";#N/A,#N/A,FALSE,"CTrecon"}</definedName>
    <definedName name="jhkgh2" localSheetId="4" hidden="1">{#N/A,#N/A,FALSE,"TMCOMP96";#N/A,#N/A,FALSE,"MAT96";#N/A,#N/A,FALSE,"FANDA96";#N/A,#N/A,FALSE,"INTRAN96";#N/A,#N/A,FALSE,"NAA9697";#N/A,#N/A,FALSE,"ECWEBB";#N/A,#N/A,FALSE,"MFT96";#N/A,#N/A,FALSE,"CTrecon"}</definedName>
    <definedName name="jhkgh2" localSheetId="3" hidden="1">{#N/A,#N/A,FALSE,"TMCOMP96";#N/A,#N/A,FALSE,"MAT96";#N/A,#N/A,FALSE,"FANDA96";#N/A,#N/A,FALSE,"INTRAN96";#N/A,#N/A,FALSE,"NAA9697";#N/A,#N/A,FALSE,"ECWEBB";#N/A,#N/A,FALSE,"MFT96";#N/A,#N/A,FALSE,"CTrecon"}</definedName>
    <definedName name="jhkgh2" localSheetId="2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jj" localSheetId="5" hidden="1">{#N/A,#N/A,FALSE,"inopert";#N/A,#N/A,FALSE,"electrified";#N/A,#N/A,FALSE,"network"}</definedName>
    <definedName name="jj" localSheetId="4" hidden="1">{#N/A,#N/A,FALSE,"inopert";#N/A,#N/A,FALSE,"electrified";#N/A,#N/A,FALSE,"network"}</definedName>
    <definedName name="jj" localSheetId="3" hidden="1">{#N/A,#N/A,FALSE,"inopert";#N/A,#N/A,FALSE,"electrified";#N/A,#N/A,FALSE,"network"}</definedName>
    <definedName name="jj" localSheetId="2" hidden="1">{#N/A,#N/A,FALSE,"inopert";#N/A,#N/A,FALSE,"electrified";#N/A,#N/A,FALSE,"network"}</definedName>
    <definedName name="jj" hidden="1">{#N/A,#N/A,FALSE,"inopert";#N/A,#N/A,FALSE,"electrified";#N/A,#N/A,FALSE,"network"}</definedName>
    <definedName name="jk" localSheetId="5" hidden="1">{#N/A,#N/A,FALSE,"inopert";#N/A,#N/A,FALSE,"electrified";#N/A,#N/A,FALSE,"network"}</definedName>
    <definedName name="jk" localSheetId="4" hidden="1">{#N/A,#N/A,FALSE,"inopert";#N/A,#N/A,FALSE,"electrified";#N/A,#N/A,FALSE,"network"}</definedName>
    <definedName name="jk" localSheetId="3" hidden="1">{#N/A,#N/A,FALSE,"inopert";#N/A,#N/A,FALSE,"electrified";#N/A,#N/A,FALSE,"network"}</definedName>
    <definedName name="jk" localSheetId="2" hidden="1">{#N/A,#N/A,FALSE,"inopert";#N/A,#N/A,FALSE,"electrified";#N/A,#N/A,FALSE,"network"}</definedName>
    <definedName name="jk" hidden="1">{#N/A,#N/A,FALSE,"inopert";#N/A,#N/A,FALSE,"electrified";#N/A,#N/A,FALSE,"network"}</definedName>
    <definedName name="KlBgjGglAMdseVtSRqQI" hidden="1">[15]DH!$AV$130</definedName>
    <definedName name="KLdfpQurXHDrnWUZIBJl" hidden="1">'[15]Fuel Split'!$F$19:$H$19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tFzNtFkQmLJjUhYhjcx" hidden="1">'[15]Heat Load Int'!$L$9:$AF$9</definedName>
    <definedName name="LvNRUKgNpFMdYOzVVHrW" hidden="1">[15]Main!$AR$16</definedName>
    <definedName name="n" localSheetId="5" hidden="1">{#N/A,#N/A,FALSE,"TMCOMP96";#N/A,#N/A,FALSE,"MAT96";#N/A,#N/A,FALSE,"FANDA96";#N/A,#N/A,FALSE,"INTRAN96";#N/A,#N/A,FALSE,"NAA9697";#N/A,#N/A,FALSE,"ECWEBB";#N/A,#N/A,FALSE,"MFT96";#N/A,#N/A,FALSE,"CTrecon"}</definedName>
    <definedName name="n" localSheetId="4" hidden="1">{#N/A,#N/A,FALSE,"TMCOMP96";#N/A,#N/A,FALSE,"MAT96";#N/A,#N/A,FALSE,"FANDA96";#N/A,#N/A,FALSE,"INTRAN96";#N/A,#N/A,FALSE,"NAA9697";#N/A,#N/A,FALSE,"ECWEBB";#N/A,#N/A,FALSE,"MFT96";#N/A,#N/A,FALSE,"CTrecon"}</definedName>
    <definedName name="n" localSheetId="3" hidden="1">{#N/A,#N/A,FALSE,"TMCOMP96";#N/A,#N/A,FALSE,"MAT96";#N/A,#N/A,FALSE,"FANDA96";#N/A,#N/A,FALSE,"INTRAN96";#N/A,#N/A,FALSE,"NAA9697";#N/A,#N/A,FALSE,"ECWEBB";#N/A,#N/A,FALSE,"MFT96";#N/A,#N/A,FALSE,"CTrecon"}</definedName>
    <definedName name="n" localSheetId="2" hidden="1">{#N/A,#N/A,FALSE,"TMCOMP96";#N/A,#N/A,FALSE,"MAT96";#N/A,#N/A,FALSE,"FANDA96";#N/A,#N/A,FALSE,"INTRAN96";#N/A,#N/A,FALSE,"NAA9697";#N/A,#N/A,FALSE,"ECWEBB";#N/A,#N/A,FALSE,"MFT96";#N/A,#N/A,FALSE,"CTrecon"}</definedName>
    <definedName name="n" hidden="1">{#N/A,#N/A,FALSE,"TMCOMP96";#N/A,#N/A,FALSE,"MAT96";#N/A,#N/A,FALSE,"FANDA96";#N/A,#N/A,FALSE,"INTRAN96";#N/A,#N/A,FALSE,"NAA9697";#N/A,#N/A,FALSE,"ECWEBB";#N/A,#N/A,FALSE,"MFT96";#N/A,#N/A,FALSE,"CTrecon"}</definedName>
    <definedName name="NbyTNBfppntcfKZYkori" hidden="1">[15]DH!$AW$130:$CN$130</definedName>
    <definedName name="NOCONFLICT" localSheetId="5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4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3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2" hidden="1">{#N/A,#N/A,FALSE,"TMCOMP96";#N/A,#N/A,FALSE,"MAT96";#N/A,#N/A,FALSE,"FANDA96";#N/A,#N/A,FALSE,"INTRAN96";#N/A,#N/A,FALSE,"NAA9697";#N/A,#N/A,FALSE,"ECWEBB";#N/A,#N/A,FALSE,"MFT96";#N/A,#N/A,FALSE,"CTrecon"}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nxYDdvbCLzcKZRJRtXGY" localSheetId="5" hidden="1">#REF!</definedName>
    <definedName name="nxYDdvbCLzcKZRJRtXGY" localSheetId="1" hidden="1">#REF!</definedName>
    <definedName name="nxYDdvbCLzcKZRJRtXGY" localSheetId="13" hidden="1">#REF!</definedName>
    <definedName name="nxYDdvbCLzcKZRJRtXGY" localSheetId="4" hidden="1">#REF!</definedName>
    <definedName name="nxYDdvbCLzcKZRJRtXGY" localSheetId="14" hidden="1">#REF!</definedName>
    <definedName name="nxYDdvbCLzcKZRJRtXGY" localSheetId="3" hidden="1">#REF!</definedName>
    <definedName name="nxYDdvbCLzcKZRJRtXGY" localSheetId="2" hidden="1">#REF!</definedName>
    <definedName name="nxYDdvbCLzcKZRJRtXGY" hidden="1">#REF!</definedName>
    <definedName name="Option2" localSheetId="5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4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3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2" hidden="1">{#N/A,#N/A,FALSE,"TMCOMP96";#N/A,#N/A,FALSE,"MAT96";#N/A,#N/A,FALSE,"FANDA96";#N/A,#N/A,FALSE,"INTRAN96";#N/A,#N/A,FALSE,"NAA9697";#N/A,#N/A,FALSE,"ECWEBB";#N/A,#N/A,FALSE,"MFT96";#N/A,#N/A,FALSE,"CTrecon"}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OyQUXOkQtbXgrmZZKvZs" hidden="1">'[15]Fuel Split'!$E$19</definedName>
    <definedName name="Pal_Workbook_GUID" hidden="1">"1LMS2U6TLKFBVGQISFA5FIYM"</definedName>
    <definedName name="Pop" localSheetId="5" hidden="1">[20]Population!#REF!</definedName>
    <definedName name="Pop" localSheetId="1" hidden="1">[20]Population!#REF!</definedName>
    <definedName name="Pop" localSheetId="13" hidden="1">[20]Population!#REF!</definedName>
    <definedName name="Pop" localSheetId="4" hidden="1">[20]Population!#REF!</definedName>
    <definedName name="Pop" localSheetId="14" hidden="1">[20]Population!#REF!</definedName>
    <definedName name="Pop" localSheetId="3" hidden="1">[20]Population!#REF!</definedName>
    <definedName name="Pop" localSheetId="2" hidden="1">[20]Population!#REF!</definedName>
    <definedName name="Pop" hidden="1">[20]Population!#REF!</definedName>
    <definedName name="Population" localSheetId="5" hidden="1">#REF!</definedName>
    <definedName name="Population" localSheetId="1" hidden="1">#REF!</definedName>
    <definedName name="Population" localSheetId="13" hidden="1">#REF!</definedName>
    <definedName name="Population" localSheetId="4" hidden="1">#REF!</definedName>
    <definedName name="Population" localSheetId="14" hidden="1">#REF!</definedName>
    <definedName name="Population" localSheetId="3" hidden="1">#REF!</definedName>
    <definedName name="Population" localSheetId="2" hidden="1">#REF!</definedName>
    <definedName name="Population" hidden="1">#REF!</definedName>
    <definedName name="Profiles" localSheetId="5" hidden="1">#REF!</definedName>
    <definedName name="Profiles" localSheetId="1" hidden="1">#REF!</definedName>
    <definedName name="Profiles" localSheetId="13" hidden="1">#REF!</definedName>
    <definedName name="Profiles" localSheetId="4" hidden="1">#REF!</definedName>
    <definedName name="Profiles" localSheetId="14" hidden="1">#REF!</definedName>
    <definedName name="Profiles" localSheetId="3" hidden="1">#REF!</definedName>
    <definedName name="Profiles" localSheetId="2" hidden="1">#REF!</definedName>
    <definedName name="Profiles" hidden="1">#REF!</definedName>
    <definedName name="Projections" localSheetId="5" hidden="1">#REF!</definedName>
    <definedName name="Projections" localSheetId="1" hidden="1">#REF!</definedName>
    <definedName name="Projections" localSheetId="13" hidden="1">#REF!</definedName>
    <definedName name="Projections" localSheetId="4" hidden="1">#REF!</definedName>
    <definedName name="Projections" localSheetId="14" hidden="1">#REF!</definedName>
    <definedName name="Projections" localSheetId="3" hidden="1">#REF!</definedName>
    <definedName name="Projections" localSheetId="2" hidden="1">#REF!</definedName>
    <definedName name="Projections" hidden="1">#REF!</definedName>
    <definedName name="Res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sults" hidden="1">[21]UK99!$A$1:$A$1</definedName>
    <definedName name="RiskAfterRecalcMacro" hidden="1">"BetweenIterationsMacro"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1</definedName>
    <definedName name="RiskFixedSeed" hidden="1">2009000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</definedName>
    <definedName name="RiskNumSimulations" hidden="1">1</definedName>
    <definedName name="RiskPauseOnError" hidden="1">FALSE</definedName>
    <definedName name="RiskRunAfterRecalcMacro" hidden="1">TRUE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cnBiomassConstraint" hidden="1">[3]ControlInt!$E$20</definedName>
    <definedName name="sdf" localSheetId="5" hidden="1">{#N/A,#N/A,FALSE,"TMCOMP96";#N/A,#N/A,FALSE,"MAT96";#N/A,#N/A,FALSE,"FANDA96";#N/A,#N/A,FALSE,"INTRAN96";#N/A,#N/A,FALSE,"NAA9697";#N/A,#N/A,FALSE,"ECWEBB";#N/A,#N/A,FALSE,"MFT96";#N/A,#N/A,FALSE,"CTrecon"}</definedName>
    <definedName name="sdf" localSheetId="4" hidden="1">{#N/A,#N/A,FALSE,"TMCOMP96";#N/A,#N/A,FALSE,"MAT96";#N/A,#N/A,FALSE,"FANDA96";#N/A,#N/A,FALSE,"INTRAN96";#N/A,#N/A,FALSE,"NAA9697";#N/A,#N/A,FALSE,"ECWEBB";#N/A,#N/A,FALSE,"MFT96";#N/A,#N/A,FALSE,"CTrecon"}</definedName>
    <definedName name="sdf" localSheetId="3" hidden="1">{#N/A,#N/A,FALSE,"TMCOMP96";#N/A,#N/A,FALSE,"MAT96";#N/A,#N/A,FALSE,"FANDA96";#N/A,#N/A,FALSE,"INTRAN96";#N/A,#N/A,FALSE,"NAA9697";#N/A,#N/A,FALSE,"ECWEBB";#N/A,#N/A,FALSE,"MFT96";#N/A,#N/A,FALSE,"CTrecon"}</definedName>
    <definedName name="sdf" localSheetId="2" hidden="1">{#N/A,#N/A,FALSE,"TMCOMP96";#N/A,#N/A,FALSE,"MAT96";#N/A,#N/A,FALSE,"FANDA96";#N/A,#N/A,FALSE,"INTRAN96";#N/A,#N/A,FALSE,"NAA9697";#N/A,#N/A,FALSE,"ECWEBB";#N/A,#N/A,FALSE,"MFT96";#N/A,#N/A,FALSE,"CTrecon"}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localSheetId="5" hidden="1">{#N/A,#N/A,FALSE,"TMCOMP96";#N/A,#N/A,FALSE,"MAT96";#N/A,#N/A,FALSE,"FANDA96";#N/A,#N/A,FALSE,"INTRAN96";#N/A,#N/A,FALSE,"NAA9697";#N/A,#N/A,FALSE,"ECWEBB";#N/A,#N/A,FALSE,"MFT96";#N/A,#N/A,FALSE,"CTrecon"}</definedName>
    <definedName name="sdff" localSheetId="4" hidden="1">{#N/A,#N/A,FALSE,"TMCOMP96";#N/A,#N/A,FALSE,"MAT96";#N/A,#N/A,FALSE,"FANDA96";#N/A,#N/A,FALSE,"INTRAN96";#N/A,#N/A,FALSE,"NAA9697";#N/A,#N/A,FALSE,"ECWEBB";#N/A,#N/A,FALSE,"MFT96";#N/A,#N/A,FALSE,"CTrecon"}</definedName>
    <definedName name="sdff" localSheetId="3" hidden="1">{#N/A,#N/A,FALSE,"TMCOMP96";#N/A,#N/A,FALSE,"MAT96";#N/A,#N/A,FALSE,"FANDA96";#N/A,#N/A,FALSE,"INTRAN96";#N/A,#N/A,FALSE,"NAA9697";#N/A,#N/A,FALSE,"ECWEBB";#N/A,#N/A,FALSE,"MFT96";#N/A,#N/A,FALSE,"CTrecon"}</definedName>
    <definedName name="sdff" localSheetId="2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fad" localSheetId="5" hidden="1">{#N/A,#N/A,FALSE,"TMCOMP96";#N/A,#N/A,FALSE,"MAT96";#N/A,#N/A,FALSE,"FANDA96";#N/A,#N/A,FALSE,"INTRAN96";#N/A,#N/A,FALSE,"NAA9697";#N/A,#N/A,FALSE,"ECWEBB";#N/A,#N/A,FALSE,"MFT96";#N/A,#N/A,FALSE,"CTrecon"}</definedName>
    <definedName name="sfad" localSheetId="4" hidden="1">{#N/A,#N/A,FALSE,"TMCOMP96";#N/A,#N/A,FALSE,"MAT96";#N/A,#N/A,FALSE,"FANDA96";#N/A,#N/A,FALSE,"INTRAN96";#N/A,#N/A,FALSE,"NAA9697";#N/A,#N/A,FALSE,"ECWEBB";#N/A,#N/A,FALSE,"MFT96";#N/A,#N/A,FALSE,"CTrecon"}</definedName>
    <definedName name="sfad" localSheetId="3" hidden="1">{#N/A,#N/A,FALSE,"TMCOMP96";#N/A,#N/A,FALSE,"MAT96";#N/A,#N/A,FALSE,"FANDA96";#N/A,#N/A,FALSE,"INTRAN96";#N/A,#N/A,FALSE,"NAA9697";#N/A,#N/A,FALSE,"ECWEBB";#N/A,#N/A,FALSE,"MFT96";#N/A,#N/A,FALSE,"CTrecon"}</definedName>
    <definedName name="sfad" localSheetId="2" hidden="1">{#N/A,#N/A,FALSE,"TMCOMP96";#N/A,#N/A,FALSE,"MAT96";#N/A,#N/A,FALSE,"FANDA96";#N/A,#N/A,FALSE,"INTRAN96";#N/A,#N/A,FALSE,"NAA9697";#N/A,#N/A,FALSE,"ECWEBB";#N/A,#N/A,FALSE,"MFT96";#N/A,#N/A,FALSE,"CTrecon"}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T4.9i" localSheetId="5" hidden="1">{#N/A,#N/A,FALSE,"TMCOMP96";#N/A,#N/A,FALSE,"MAT96";#N/A,#N/A,FALSE,"FANDA96";#N/A,#N/A,FALSE,"INTRAN96";#N/A,#N/A,FALSE,"NAA9697";#N/A,#N/A,FALSE,"ECWEBB";#N/A,#N/A,FALSE,"MFT96";#N/A,#N/A,FALSE,"CTrecon"}</definedName>
    <definedName name="T4.9i" localSheetId="4" hidden="1">{#N/A,#N/A,FALSE,"TMCOMP96";#N/A,#N/A,FALSE,"MAT96";#N/A,#N/A,FALSE,"FANDA96";#N/A,#N/A,FALSE,"INTRAN96";#N/A,#N/A,FALSE,"NAA9697";#N/A,#N/A,FALSE,"ECWEBB";#N/A,#N/A,FALSE,"MFT96";#N/A,#N/A,FALSE,"CTrecon"}</definedName>
    <definedName name="T4.9i" localSheetId="3" hidden="1">{#N/A,#N/A,FALSE,"TMCOMP96";#N/A,#N/A,FALSE,"MAT96";#N/A,#N/A,FALSE,"FANDA96";#N/A,#N/A,FALSE,"INTRAN96";#N/A,#N/A,FALSE,"NAA9697";#N/A,#N/A,FALSE,"ECWEBB";#N/A,#N/A,FALSE,"MFT96";#N/A,#N/A,FALSE,"CTrecon"}</definedName>
    <definedName name="T4.9i" localSheetId="2" hidden="1">{#N/A,#N/A,FALSE,"TMCOMP96";#N/A,#N/A,FALSE,"MAT96";#N/A,#N/A,FALSE,"FANDA96";#N/A,#N/A,FALSE,"INTRAN96";#N/A,#N/A,FALSE,"NAA9697";#N/A,#N/A,FALSE,"ECWEBB";#N/A,#N/A,FALSE,"MFT96";#N/A,#N/A,FALSE,"CTrecon"}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localSheetId="5" hidden="1">{#N/A,#N/A,FALSE,"TMCOMP96";#N/A,#N/A,FALSE,"MAT96";#N/A,#N/A,FALSE,"FANDA96";#N/A,#N/A,FALSE,"INTRAN96";#N/A,#N/A,FALSE,"NAA9697";#N/A,#N/A,FALSE,"ECWEBB";#N/A,#N/A,FALSE,"MFT96";#N/A,#N/A,FALSE,"CTrecon"}</definedName>
    <definedName name="T4.9j" localSheetId="4" hidden="1">{#N/A,#N/A,FALSE,"TMCOMP96";#N/A,#N/A,FALSE,"MAT96";#N/A,#N/A,FALSE,"FANDA96";#N/A,#N/A,FALSE,"INTRAN96";#N/A,#N/A,FALSE,"NAA9697";#N/A,#N/A,FALSE,"ECWEBB";#N/A,#N/A,FALSE,"MFT96";#N/A,#N/A,FALSE,"CTrecon"}</definedName>
    <definedName name="T4.9j" localSheetId="3" hidden="1">{#N/A,#N/A,FALSE,"TMCOMP96";#N/A,#N/A,FALSE,"MAT96";#N/A,#N/A,FALSE,"FANDA96";#N/A,#N/A,FALSE,"INTRAN96";#N/A,#N/A,FALSE,"NAA9697";#N/A,#N/A,FALSE,"ECWEBB";#N/A,#N/A,FALSE,"MFT96";#N/A,#N/A,FALSE,"CTrecon"}</definedName>
    <definedName name="T4.9j" localSheetId="2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rggh" localSheetId="5" hidden="1">{#N/A,#N/A,FALSE,"TMCOMP96";#N/A,#N/A,FALSE,"MAT96";#N/A,#N/A,FALSE,"FANDA96";#N/A,#N/A,FALSE,"INTRAN96";#N/A,#N/A,FALSE,"NAA9697";#N/A,#N/A,FALSE,"ECWEBB";#N/A,#N/A,FALSE,"MFT96";#N/A,#N/A,FALSE,"CTrecon"}</definedName>
    <definedName name="trggh" localSheetId="4" hidden="1">{#N/A,#N/A,FALSE,"TMCOMP96";#N/A,#N/A,FALSE,"MAT96";#N/A,#N/A,FALSE,"FANDA96";#N/A,#N/A,FALSE,"INTRAN96";#N/A,#N/A,FALSE,"NAA9697";#N/A,#N/A,FALSE,"ECWEBB";#N/A,#N/A,FALSE,"MFT96";#N/A,#N/A,FALSE,"CTrecon"}</definedName>
    <definedName name="trggh" localSheetId="3" hidden="1">{#N/A,#N/A,FALSE,"TMCOMP96";#N/A,#N/A,FALSE,"MAT96";#N/A,#N/A,FALSE,"FANDA96";#N/A,#N/A,FALSE,"INTRAN96";#N/A,#N/A,FALSE,"NAA9697";#N/A,#N/A,FALSE,"ECWEBB";#N/A,#N/A,FALSE,"MFT96";#N/A,#N/A,FALSE,"CTrecon"}</definedName>
    <definedName name="trggh" localSheetId="2" hidden="1">{#N/A,#N/A,FALSE,"TMCOMP96";#N/A,#N/A,FALSE,"MAT96";#N/A,#N/A,FALSE,"FANDA96";#N/A,#N/A,FALSE,"INTRAN96";#N/A,#N/A,FALSE,"NAA9697";#N/A,#N/A,FALSE,"ECWEBB";#N/A,#N/A,FALSE,"MFT96";#N/A,#N/A,FALSE,"CTrecon"}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TWhtoMWh" hidden="1">'[22]Savings by Fuel'!$S$15</definedName>
    <definedName name="VlbWgrtQoyMlHkLPVVkg" localSheetId="5" hidden="1">#REF!</definedName>
    <definedName name="VlbWgrtQoyMlHkLPVVkg" localSheetId="1" hidden="1">#REF!</definedName>
    <definedName name="VlbWgrtQoyMlHkLPVVkg" localSheetId="13" hidden="1">#REF!</definedName>
    <definedName name="VlbWgrtQoyMlHkLPVVkg" localSheetId="4" hidden="1">#REF!</definedName>
    <definedName name="VlbWgrtQoyMlHkLPVVkg" localSheetId="14" hidden="1">#REF!</definedName>
    <definedName name="VlbWgrtQoyMlHkLPVVkg" localSheetId="3" hidden="1">#REF!</definedName>
    <definedName name="VlbWgrtQoyMlHkLPVVkg" localSheetId="2" hidden="1">#REF!</definedName>
    <definedName name="VlbWgrtQoyMlHkLPVVkg" hidden="1">#REF!</definedName>
    <definedName name="vrRyKRNiMNYszVAHBYxy" hidden="1">[15]Biogas!$C$13:$BC$13</definedName>
    <definedName name="VrYAidXodZiuaaSCbAOG" hidden="1">[15]DH!$AV$131:$AV$142</definedName>
    <definedName name="wCldlTrbtxArTtVFsPEu" hidden="1">[15]Biogas!$B$13</definedName>
    <definedName name="wrn.flifted." localSheetId="5" hidden="1">{#N/A,#N/A,FALSE,"Summary";#N/A,#N/A,FALSE,"road";#N/A,#N/A,FALSE,"raillifted";#N/A,#N/A,FALSE,"inlandwaterway";#N/A,#N/A,FALSE,"seagoing";#N/A,#N/A,FALSE,"pipeline"}</definedName>
    <definedName name="wrn.flifted." localSheetId="4" hidden="1">{#N/A,#N/A,FALSE,"Summary";#N/A,#N/A,FALSE,"road";#N/A,#N/A,FALSE,"raillifted";#N/A,#N/A,FALSE,"inlandwaterway";#N/A,#N/A,FALSE,"seagoing";#N/A,#N/A,FALSE,"pipeline"}</definedName>
    <definedName name="wrn.flifted." localSheetId="3" hidden="1">{#N/A,#N/A,FALSE,"Summary";#N/A,#N/A,FALSE,"road";#N/A,#N/A,FALSE,"raillifted";#N/A,#N/A,FALSE,"inlandwaterway";#N/A,#N/A,FALSE,"seagoing";#N/A,#N/A,FALSE,"pipeline"}</definedName>
    <definedName name="wrn.flifted." localSheetId="2" hidden="1">{#N/A,#N/A,FALSE,"Summary";#N/A,#N/A,FALSE,"road";#N/A,#N/A,FALSE,"raillifted";#N/A,#N/A,FALSE,"inlandwaterway";#N/A,#N/A,FALSE,"seagoing";#N/A,#N/A,FALSE,"pipeline"}</definedName>
    <definedName name="wrn.flifted." hidden="1">{#N/A,#N/A,FALSE,"Summary";#N/A,#N/A,FALSE,"road";#N/A,#N/A,FALSE,"raillifted";#N/A,#N/A,FALSE,"inlandwaterway";#N/A,#N/A,FALSE,"seagoing";#N/A,#N/A,FALSE,"pipeline"}</definedName>
    <definedName name="wrn.fmoved." localSheetId="5" hidden="1">{#N/A,#N/A,FALSE,"road";#N/A,#N/A,FALSE,"inlandwaterway";#N/A,#N/A,FALSE,"seagoing";#N/A,#N/A,FALSE,"pipeline"}</definedName>
    <definedName name="wrn.fmoved." localSheetId="4" hidden="1">{#N/A,#N/A,FALSE,"road";#N/A,#N/A,FALSE,"inlandwaterway";#N/A,#N/A,FALSE,"seagoing";#N/A,#N/A,FALSE,"pipeline"}</definedName>
    <definedName name="wrn.fmoved." localSheetId="3" hidden="1">{#N/A,#N/A,FALSE,"road";#N/A,#N/A,FALSE,"inlandwaterway";#N/A,#N/A,FALSE,"seagoing";#N/A,#N/A,FALSE,"pipeline"}</definedName>
    <definedName name="wrn.fmoved." localSheetId="2" hidden="1">{#N/A,#N/A,FALSE,"road";#N/A,#N/A,FALSE,"inlandwaterway";#N/A,#N/A,FALSE,"seagoing";#N/A,#N/A,FALSE,"pipeline"}</definedName>
    <definedName name="wrn.fmoved." hidden="1">{#N/A,#N/A,FALSE,"road";#N/A,#N/A,FALSE,"inlandwaterway";#N/A,#N/A,FALSE,"seagoing";#N/A,#N/A,FALSE,"pipeline"}</definedName>
    <definedName name="wrn.MoD._.Summary." localSheetId="5" hidden="1">{"Summary sheet",#N/A,TRUE,"Output pres";"Proforma 1 and 2",#N/A,TRUE,"Ratios";"Proforma 3,4 and 5",#N/A,TRUE,"FS";"Proforma 8,9 and 10",#N/A,TRUE,"Calcs"}</definedName>
    <definedName name="wrn.MoD._.Summary." localSheetId="4" hidden="1">{"Summary sheet",#N/A,TRUE,"Output pres";"Proforma 1 and 2",#N/A,TRUE,"Ratios";"Proforma 3,4 and 5",#N/A,TRUE,"FS";"Proforma 8,9 and 10",#N/A,TRUE,"Calcs"}</definedName>
    <definedName name="wrn.MoD._.Summary." localSheetId="3" hidden="1">{"Summary sheet",#N/A,TRUE,"Output pres";"Proforma 1 and 2",#N/A,TRUE,"Ratios";"Proforma 3,4 and 5",#N/A,TRUE,"FS";"Proforma 8,9 and 10",#N/A,TRUE,"Calcs"}</definedName>
    <definedName name="wrn.MoD._.Summary." localSheetId="2" hidden="1">{"Summary sheet",#N/A,TRUE,"Output pres";"Proforma 1 and 2",#N/A,TRUE,"Ratios";"Proforma 3,4 and 5",#N/A,TRUE,"FS";"Proforma 8,9 and 10",#N/A,TRUE,"Calcs"}</definedName>
    <definedName name="wrn.MoD._.Summary." hidden="1">{"Summary sheet",#N/A,TRUE,"Output pres";"Proforma 1 and 2",#N/A,TRUE,"Ratios";"Proforma 3,4 and 5",#N/A,TRUE,"FS";"Proforma 8,9 and 10",#N/A,TRUE,"Calcs"}</definedName>
    <definedName name="wrn.rail." localSheetId="5" hidden="1">{#N/A,#N/A,FALSE,"inopert";#N/A,#N/A,FALSE,"electrified";#N/A,#N/A,FALSE,"network"}</definedName>
    <definedName name="wrn.rail." localSheetId="4" hidden="1">{#N/A,#N/A,FALSE,"inopert";#N/A,#N/A,FALSE,"electrified";#N/A,#N/A,FALSE,"network"}</definedName>
    <definedName name="wrn.rail." localSheetId="3" hidden="1">{#N/A,#N/A,FALSE,"inopert";#N/A,#N/A,FALSE,"electrified";#N/A,#N/A,FALSE,"network"}</definedName>
    <definedName name="wrn.rail." localSheetId="2" hidden="1">{#N/A,#N/A,FALSE,"inopert";#N/A,#N/A,FALSE,"electrified";#N/A,#N/A,FALSE,"network"}</definedName>
    <definedName name="wrn.rail." hidden="1">{#N/A,#N/A,FALSE,"inopert";#N/A,#N/A,FALSE,"electrified";#N/A,#N/A,FALSE,"network"}</definedName>
    <definedName name="wrn.Summ_Assum_Graphs." localSheetId="5" hidden="1">{#N/A,#N/A,TRUE,"Initial";#N/A,#N/A,TRUE,"Graphs"}</definedName>
    <definedName name="wrn.Summ_Assum_Graphs." localSheetId="4" hidden="1">{#N/A,#N/A,TRUE,"Initial";#N/A,#N/A,TRUE,"Graphs"}</definedName>
    <definedName name="wrn.Summ_Assum_Graphs." localSheetId="3" hidden="1">{#N/A,#N/A,TRUE,"Initial";#N/A,#N/A,TRUE,"Graphs"}</definedName>
    <definedName name="wrn.Summ_Assum_Graphs." localSheetId="2" hidden="1">{#N/A,#N/A,TRUE,"Initial";#N/A,#N/A,TRUE,"Graphs"}</definedName>
    <definedName name="wrn.Summ_Assum_Graphs." hidden="1">{#N/A,#N/A,TRUE,"Initial";#N/A,#N/A,TRUE,"Graphs"}</definedName>
    <definedName name="wrn.table1." localSheetId="5" hidden="1">{#N/A,#N/A,FALSE,"CGBR95C"}</definedName>
    <definedName name="wrn.table1." localSheetId="4" hidden="1">{#N/A,#N/A,FALSE,"CGBR95C"}</definedName>
    <definedName name="wrn.table1." localSheetId="3" hidden="1">{#N/A,#N/A,FALSE,"CGBR95C"}</definedName>
    <definedName name="wrn.table1." localSheetId="2" hidden="1">{#N/A,#N/A,FALSE,"CGBR95C"}</definedName>
    <definedName name="wrn.table1." hidden="1">{#N/A,#N/A,FALSE,"CGBR95C"}</definedName>
    <definedName name="wrn.table2." localSheetId="5" hidden="1">{#N/A,#N/A,FALSE,"CGBR95C"}</definedName>
    <definedName name="wrn.table2." localSheetId="4" hidden="1">{#N/A,#N/A,FALSE,"CGBR95C"}</definedName>
    <definedName name="wrn.table2." localSheetId="3" hidden="1">{#N/A,#N/A,FALSE,"CGBR95C"}</definedName>
    <definedName name="wrn.table2." localSheetId="2" hidden="1">{#N/A,#N/A,FALSE,"CGBR95C"}</definedName>
    <definedName name="wrn.table2." hidden="1">{#N/A,#N/A,FALSE,"CGBR95C"}</definedName>
    <definedName name="wrn.tablea." localSheetId="5" hidden="1">{#N/A,#N/A,FALSE,"CGBR95C"}</definedName>
    <definedName name="wrn.tablea." localSheetId="4" hidden="1">{#N/A,#N/A,FALSE,"CGBR95C"}</definedName>
    <definedName name="wrn.tablea." localSheetId="3" hidden="1">{#N/A,#N/A,FALSE,"CGBR95C"}</definedName>
    <definedName name="wrn.tablea." localSheetId="2" hidden="1">{#N/A,#N/A,FALSE,"CGBR95C"}</definedName>
    <definedName name="wrn.tablea." hidden="1">{#N/A,#N/A,FALSE,"CGBR95C"}</definedName>
    <definedName name="wrn.tableb." localSheetId="5" hidden="1">{#N/A,#N/A,FALSE,"CGBR95C"}</definedName>
    <definedName name="wrn.tableb." localSheetId="4" hidden="1">{#N/A,#N/A,FALSE,"CGBR95C"}</definedName>
    <definedName name="wrn.tableb." localSheetId="3" hidden="1">{#N/A,#N/A,FALSE,"CGBR95C"}</definedName>
    <definedName name="wrn.tableb." localSheetId="2" hidden="1">{#N/A,#N/A,FALSE,"CGBR95C"}</definedName>
    <definedName name="wrn.tableb." hidden="1">{#N/A,#N/A,FALSE,"CGBR95C"}</definedName>
    <definedName name="wrn.tableq." localSheetId="5" hidden="1">{#N/A,#N/A,FALSE,"CGBR95C"}</definedName>
    <definedName name="wrn.tableq." localSheetId="4" hidden="1">{#N/A,#N/A,FALSE,"CGBR95C"}</definedName>
    <definedName name="wrn.tableq." localSheetId="3" hidden="1">{#N/A,#N/A,FALSE,"CGBR95C"}</definedName>
    <definedName name="wrn.tableq." localSheetId="2" hidden="1">{#N/A,#N/A,FALSE,"CGBR95C"}</definedName>
    <definedName name="wrn.tableq." hidden="1">{#N/A,#N/A,FALSE,"CGBR95C"}</definedName>
    <definedName name="wrn.TMCOMP." localSheetId="5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4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3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2" hidden="1">{#N/A,#N/A,FALSE,"TMCOMP96";#N/A,#N/A,FALSE,"MAT96";#N/A,#N/A,FALSE,"FANDA96";#N/A,#N/A,FALSE,"INTRAN96";#N/A,#N/A,FALSE,"NAA9697";#N/A,#N/A,FALSE,"ECWEBB";#N/A,#N/A,FALSE,"MFT96";#N/A,#N/A,FALSE,"CTrecon"}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wrn.WholeModel." localSheetId="5" hidden="1">{#N/A,#N/A,TRUE,"Initial";#N/A,#N/A,TRUE,"CFs_P&amp;L_B&amp;S";#N/A,#N/A,TRUE,"Inv&amp;Fin";#N/A,#N/A,TRUE,"Depreciation";#N/A,#N/A,TRUE,"Energy";#N/A,#N/A,TRUE,"Index";#N/A,#N/A,TRUE,"Graphs";#N/A,#N/A,TRUE,"T_Contest"}</definedName>
    <definedName name="wrn.WholeModel." localSheetId="4" hidden="1">{#N/A,#N/A,TRUE,"Initial";#N/A,#N/A,TRUE,"CFs_P&amp;L_B&amp;S";#N/A,#N/A,TRUE,"Inv&amp;Fin";#N/A,#N/A,TRUE,"Depreciation";#N/A,#N/A,TRUE,"Energy";#N/A,#N/A,TRUE,"Index";#N/A,#N/A,TRUE,"Graphs";#N/A,#N/A,TRUE,"T_Contest"}</definedName>
    <definedName name="wrn.WholeModel." localSheetId="3" hidden="1">{#N/A,#N/A,TRUE,"Initial";#N/A,#N/A,TRUE,"CFs_P&amp;L_B&amp;S";#N/A,#N/A,TRUE,"Inv&amp;Fin";#N/A,#N/A,TRUE,"Depreciation";#N/A,#N/A,TRUE,"Energy";#N/A,#N/A,TRUE,"Index";#N/A,#N/A,TRUE,"Graphs";#N/A,#N/A,TRUE,"T_Contest"}</definedName>
    <definedName name="wrn.WholeModel." localSheetId="2" hidden="1">{#N/A,#N/A,TRUE,"Initial";#N/A,#N/A,TRUE,"CFs_P&amp;L_B&amp;S";#N/A,#N/A,TRUE,"Inv&amp;Fin";#N/A,#N/A,TRUE,"Depreciation";#N/A,#N/A,TRUE,"Energy";#N/A,#N/A,TRUE,"Index";#N/A,#N/A,TRUE,"Graphs";#N/A,#N/A,TRUE,"T_Contest"}</definedName>
    <definedName name="wrn.WholeModel." hidden="1">{#N/A,#N/A,TRUE,"Initial";#N/A,#N/A,TRUE,"CFs_P&amp;L_B&amp;S";#N/A,#N/A,TRUE,"Inv&amp;Fin";#N/A,#N/A,TRUE,"Depreciation";#N/A,#N/A,TRUE,"Energy";#N/A,#N/A,TRUE,"Index";#N/A,#N/A,TRUE,"Graphs";#N/A,#N/A,TRUE,"T_Contest"}</definedName>
    <definedName name="YwvNCFwYyaBxUJzOAGss" hidden="1">'[15]Fuel Split'!$E$20:$E$23</definedName>
    <definedName name="z_MWh2Therm" hidden="1">[15]Emissions!$H$198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26" l="1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6"/>
  <c r="B8" i="27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D5" i="31"/>
  <c r="AC5" i="3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D4" i="31"/>
  <c r="AC4" i="31"/>
  <c r="AB4" i="31"/>
  <c r="AA4" i="31"/>
  <c r="Z4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D3" i="31"/>
  <c r="AC3" i="3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AD2" i="31"/>
  <c r="AC2" i="31"/>
  <c r="AB2" i="31"/>
  <c r="AA2" i="31"/>
  <c r="Z2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X44" i="29"/>
  <c r="W44" i="29"/>
  <c r="P44" i="29"/>
  <c r="O44" i="29"/>
  <c r="H44" i="29"/>
  <c r="G44" i="29"/>
  <c r="AC43" i="29"/>
  <c r="AB43" i="29"/>
  <c r="U43" i="29"/>
  <c r="T43" i="29"/>
  <c r="M43" i="29"/>
  <c r="L43" i="29"/>
  <c r="E43" i="29"/>
  <c r="D43" i="29"/>
  <c r="Z42" i="29"/>
  <c r="Y42" i="29"/>
  <c r="R42" i="29"/>
  <c r="Q42" i="29"/>
  <c r="J42" i="29"/>
  <c r="I42" i="29"/>
  <c r="B42" i="29"/>
  <c r="AD41" i="29"/>
  <c r="W41" i="29"/>
  <c r="V41" i="29"/>
  <c r="O41" i="29"/>
  <c r="N41" i="29"/>
  <c r="G41" i="29"/>
  <c r="F41" i="29"/>
  <c r="AB40" i="29"/>
  <c r="AA40" i="29"/>
  <c r="T40" i="29"/>
  <c r="S40" i="29"/>
  <c r="L40" i="29"/>
  <c r="K40" i="29"/>
  <c r="D40" i="29"/>
  <c r="C40" i="29"/>
  <c r="Y39" i="29"/>
  <c r="X39" i="29"/>
  <c r="Q39" i="29"/>
  <c r="P39" i="29"/>
  <c r="I39" i="29"/>
  <c r="H39" i="29"/>
  <c r="AD38" i="29"/>
  <c r="AC38" i="29"/>
  <c r="V38" i="29"/>
  <c r="U38" i="29"/>
  <c r="N38" i="29"/>
  <c r="M38" i="29"/>
  <c r="F38" i="29"/>
  <c r="E38" i="29"/>
  <c r="AA37" i="29"/>
  <c r="Z37" i="29"/>
  <c r="S37" i="29"/>
  <c r="R37" i="29"/>
  <c r="K37" i="29"/>
  <c r="J37" i="29"/>
  <c r="C37" i="29"/>
  <c r="B37" i="29"/>
  <c r="X36" i="29"/>
  <c r="W36" i="29"/>
  <c r="P36" i="29"/>
  <c r="O36" i="29"/>
  <c r="H36" i="29"/>
  <c r="G36" i="29"/>
  <c r="AD44" i="29"/>
  <c r="AC44" i="29"/>
  <c r="AB44" i="29"/>
  <c r="AA44" i="29"/>
  <c r="Z44" i="29"/>
  <c r="Y44" i="29"/>
  <c r="V44" i="29"/>
  <c r="U44" i="29"/>
  <c r="T44" i="29"/>
  <c r="S44" i="29"/>
  <c r="R44" i="29"/>
  <c r="Q44" i="29"/>
  <c r="N44" i="29"/>
  <c r="M44" i="29"/>
  <c r="L44" i="29"/>
  <c r="K44" i="29"/>
  <c r="J44" i="29"/>
  <c r="I44" i="29"/>
  <c r="F44" i="29"/>
  <c r="E44" i="29"/>
  <c r="D44" i="29"/>
  <c r="C44" i="29"/>
  <c r="B44" i="29"/>
  <c r="AD43" i="29"/>
  <c r="AA43" i="29"/>
  <c r="Z43" i="29"/>
  <c r="Y43" i="29"/>
  <c r="X43" i="29"/>
  <c r="W43" i="29"/>
  <c r="V43" i="29"/>
  <c r="S43" i="29"/>
  <c r="R43" i="29"/>
  <c r="Q43" i="29"/>
  <c r="P43" i="29"/>
  <c r="O43" i="29"/>
  <c r="N43" i="29"/>
  <c r="K43" i="29"/>
  <c r="J43" i="29"/>
  <c r="I43" i="29"/>
  <c r="H43" i="29"/>
  <c r="G43" i="29"/>
  <c r="F43" i="29"/>
  <c r="C43" i="29"/>
  <c r="B43" i="29"/>
  <c r="AD42" i="29"/>
  <c r="AC42" i="29"/>
  <c r="AB42" i="29"/>
  <c r="AA42" i="29"/>
  <c r="X42" i="29"/>
  <c r="W42" i="29"/>
  <c r="V42" i="29"/>
  <c r="U42" i="29"/>
  <c r="T42" i="29"/>
  <c r="S42" i="29"/>
  <c r="P42" i="29"/>
  <c r="O42" i="29"/>
  <c r="N42" i="29"/>
  <c r="M42" i="29"/>
  <c r="L42" i="29"/>
  <c r="K42" i="29"/>
  <c r="H42" i="29"/>
  <c r="G42" i="29"/>
  <c r="F42" i="29"/>
  <c r="E42" i="29"/>
  <c r="D42" i="29"/>
  <c r="C42" i="29"/>
  <c r="AC41" i="29"/>
  <c r="AB41" i="29"/>
  <c r="AA41" i="29"/>
  <c r="Z41" i="29"/>
  <c r="Y41" i="29"/>
  <c r="X41" i="29"/>
  <c r="U41" i="29"/>
  <c r="T41" i="29"/>
  <c r="S41" i="29"/>
  <c r="R41" i="29"/>
  <c r="Q41" i="29"/>
  <c r="P41" i="29"/>
  <c r="M41" i="29"/>
  <c r="L41" i="29"/>
  <c r="K41" i="29"/>
  <c r="J41" i="29"/>
  <c r="I41" i="29"/>
  <c r="H41" i="29"/>
  <c r="E41" i="29"/>
  <c r="D41" i="29"/>
  <c r="C41" i="29"/>
  <c r="B41" i="29"/>
  <c r="AD40" i="29"/>
  <c r="AC40" i="29"/>
  <c r="Z40" i="29"/>
  <c r="Y40" i="29"/>
  <c r="X40" i="29"/>
  <c r="W40" i="29"/>
  <c r="V40" i="29"/>
  <c r="U40" i="29"/>
  <c r="R40" i="29"/>
  <c r="Q40" i="29"/>
  <c r="P40" i="29"/>
  <c r="O40" i="29"/>
  <c r="N40" i="29"/>
  <c r="M40" i="29"/>
  <c r="J40" i="29"/>
  <c r="I40" i="29"/>
  <c r="H40" i="29"/>
  <c r="G40" i="29"/>
  <c r="F40" i="29"/>
  <c r="E40" i="29"/>
  <c r="B40" i="29"/>
  <c r="AD39" i="29"/>
  <c r="AC39" i="29"/>
  <c r="AB39" i="29"/>
  <c r="AA39" i="29"/>
  <c r="Z39" i="29"/>
  <c r="W39" i="29"/>
  <c r="V39" i="29"/>
  <c r="U39" i="29"/>
  <c r="T39" i="29"/>
  <c r="S39" i="29"/>
  <c r="R39" i="29"/>
  <c r="O39" i="29"/>
  <c r="N39" i="29"/>
  <c r="M39" i="29"/>
  <c r="L39" i="29"/>
  <c r="K39" i="29"/>
  <c r="J39" i="29"/>
  <c r="G39" i="29"/>
  <c r="F39" i="29"/>
  <c r="E39" i="29"/>
  <c r="D39" i="29"/>
  <c r="C39" i="29"/>
  <c r="B39" i="29"/>
  <c r="AB38" i="29"/>
  <c r="AA38" i="29"/>
  <c r="Z38" i="29"/>
  <c r="Y38" i="29"/>
  <c r="X38" i="29"/>
  <c r="W38" i="29"/>
  <c r="T38" i="29"/>
  <c r="S38" i="29"/>
  <c r="R38" i="29"/>
  <c r="Q38" i="29"/>
  <c r="P38" i="29"/>
  <c r="O38" i="29"/>
  <c r="L38" i="29"/>
  <c r="K38" i="29"/>
  <c r="J38" i="29"/>
  <c r="I38" i="29"/>
  <c r="H38" i="29"/>
  <c r="G38" i="29"/>
  <c r="D38" i="29"/>
  <c r="C38" i="29"/>
  <c r="B38" i="29"/>
  <c r="AD37" i="29"/>
  <c r="AC37" i="29"/>
  <c r="AB37" i="29"/>
  <c r="Y37" i="29"/>
  <c r="X37" i="29"/>
  <c r="W37" i="29"/>
  <c r="V37" i="29"/>
  <c r="U37" i="29"/>
  <c r="T37" i="29"/>
  <c r="Q37" i="29"/>
  <c r="P37" i="29"/>
  <c r="O37" i="29"/>
  <c r="N37" i="29"/>
  <c r="M37" i="29"/>
  <c r="L37" i="29"/>
  <c r="I37" i="29"/>
  <c r="H37" i="29"/>
  <c r="G37" i="29"/>
  <c r="F37" i="29"/>
  <c r="E37" i="29"/>
  <c r="D37" i="29"/>
  <c r="AD36" i="29"/>
  <c r="AC36" i="29"/>
  <c r="AB36" i="29"/>
  <c r="AA36" i="29"/>
  <c r="Z36" i="29"/>
  <c r="Y36" i="29"/>
  <c r="V36" i="29"/>
  <c r="U36" i="29"/>
  <c r="T36" i="29"/>
  <c r="S36" i="29"/>
  <c r="R36" i="29"/>
  <c r="Q36" i="29"/>
  <c r="N36" i="29"/>
  <c r="M36" i="29"/>
  <c r="L36" i="29"/>
  <c r="K36" i="29"/>
  <c r="J36" i="29"/>
  <c r="I36" i="29"/>
  <c r="F36" i="29"/>
  <c r="E36" i="29"/>
  <c r="D36" i="29"/>
  <c r="C36" i="29"/>
  <c r="B36" i="29"/>
  <c r="AB182" i="28"/>
  <c r="AA182" i="28"/>
  <c r="T182" i="28"/>
  <c r="S182" i="28"/>
  <c r="L182" i="28"/>
  <c r="K182" i="28"/>
  <c r="D182" i="28"/>
  <c r="C182" i="28"/>
  <c r="Y181" i="28"/>
  <c r="X181" i="28"/>
  <c r="Q181" i="28"/>
  <c r="P181" i="28"/>
  <c r="I181" i="28"/>
  <c r="H181" i="28"/>
  <c r="AD180" i="28"/>
  <c r="AC180" i="28"/>
  <c r="V180" i="28"/>
  <c r="U180" i="28"/>
  <c r="N180" i="28"/>
  <c r="M180" i="28"/>
  <c r="F180" i="28"/>
  <c r="E180" i="28"/>
  <c r="AA179" i="28"/>
  <c r="Z179" i="28"/>
  <c r="S179" i="28"/>
  <c r="R179" i="28"/>
  <c r="K179" i="28"/>
  <c r="J179" i="28"/>
  <c r="C179" i="28"/>
  <c r="B179" i="28"/>
  <c r="X178" i="28"/>
  <c r="W178" i="28"/>
  <c r="P178" i="28"/>
  <c r="O178" i="28"/>
  <c r="H178" i="28"/>
  <c r="G178" i="28"/>
  <c r="AC177" i="28"/>
  <c r="AB177" i="28"/>
  <c r="U177" i="28"/>
  <c r="T177" i="28"/>
  <c r="M177" i="28"/>
  <c r="L177" i="28"/>
  <c r="E177" i="28"/>
  <c r="D177" i="28"/>
  <c r="Z176" i="28"/>
  <c r="Y176" i="28"/>
  <c r="R176" i="28"/>
  <c r="Q176" i="28"/>
  <c r="J176" i="28"/>
  <c r="I176" i="28"/>
  <c r="B176" i="28"/>
  <c r="AD175" i="28"/>
  <c r="W175" i="28"/>
  <c r="V175" i="28"/>
  <c r="O175" i="28"/>
  <c r="N175" i="28"/>
  <c r="G175" i="28"/>
  <c r="F175" i="28"/>
  <c r="AB174" i="28"/>
  <c r="AA174" i="28"/>
  <c r="T174" i="28"/>
  <c r="S174" i="28"/>
  <c r="L174" i="28"/>
  <c r="K174" i="28"/>
  <c r="D174" i="28"/>
  <c r="C174" i="28"/>
  <c r="AD182" i="28"/>
  <c r="AC182" i="28"/>
  <c r="Z182" i="28"/>
  <c r="Y182" i="28"/>
  <c r="X182" i="28"/>
  <c r="W182" i="28"/>
  <c r="V182" i="28"/>
  <c r="U182" i="28"/>
  <c r="R182" i="28"/>
  <c r="Q182" i="28"/>
  <c r="P182" i="28"/>
  <c r="O182" i="28"/>
  <c r="N182" i="28"/>
  <c r="M182" i="28"/>
  <c r="J182" i="28"/>
  <c r="I182" i="28"/>
  <c r="H182" i="28"/>
  <c r="G182" i="28"/>
  <c r="F182" i="28"/>
  <c r="E182" i="28"/>
  <c r="B182" i="28"/>
  <c r="AD181" i="28"/>
  <c r="AC181" i="28"/>
  <c r="AB181" i="28"/>
  <c r="AA181" i="28"/>
  <c r="Z181" i="28"/>
  <c r="W181" i="28"/>
  <c r="V181" i="28"/>
  <c r="U181" i="28"/>
  <c r="T181" i="28"/>
  <c r="S181" i="28"/>
  <c r="R181" i="28"/>
  <c r="O181" i="28"/>
  <c r="N181" i="28"/>
  <c r="M181" i="28"/>
  <c r="L181" i="28"/>
  <c r="K181" i="28"/>
  <c r="J181" i="28"/>
  <c r="G181" i="28"/>
  <c r="F181" i="28"/>
  <c r="E181" i="28"/>
  <c r="D181" i="28"/>
  <c r="C181" i="28"/>
  <c r="B181" i="28"/>
  <c r="AB180" i="28"/>
  <c r="AA180" i="28"/>
  <c r="Z180" i="28"/>
  <c r="Y180" i="28"/>
  <c r="X180" i="28"/>
  <c r="W180" i="28"/>
  <c r="T180" i="28"/>
  <c r="S180" i="28"/>
  <c r="R180" i="28"/>
  <c r="Q180" i="28"/>
  <c r="P180" i="28"/>
  <c r="O180" i="28"/>
  <c r="L180" i="28"/>
  <c r="K180" i="28"/>
  <c r="J180" i="28"/>
  <c r="I180" i="28"/>
  <c r="H180" i="28"/>
  <c r="G180" i="28"/>
  <c r="D180" i="28"/>
  <c r="C180" i="28"/>
  <c r="B180" i="28"/>
  <c r="AD179" i="28"/>
  <c r="AC179" i="28"/>
  <c r="AB179" i="28"/>
  <c r="Y179" i="28"/>
  <c r="X179" i="28"/>
  <c r="W179" i="28"/>
  <c r="V179" i="28"/>
  <c r="U179" i="28"/>
  <c r="T179" i="28"/>
  <c r="Q179" i="28"/>
  <c r="P179" i="28"/>
  <c r="O179" i="28"/>
  <c r="N179" i="28"/>
  <c r="M179" i="28"/>
  <c r="L179" i="28"/>
  <c r="I179" i="28"/>
  <c r="H179" i="28"/>
  <c r="G179" i="28"/>
  <c r="F179" i="28"/>
  <c r="E179" i="28"/>
  <c r="D179" i="28"/>
  <c r="AD178" i="28"/>
  <c r="AC178" i="28"/>
  <c r="AB178" i="28"/>
  <c r="AA178" i="28"/>
  <c r="Z178" i="28"/>
  <c r="Y178" i="28"/>
  <c r="V178" i="28"/>
  <c r="U178" i="28"/>
  <c r="T178" i="28"/>
  <c r="S178" i="28"/>
  <c r="R178" i="28"/>
  <c r="Q178" i="28"/>
  <c r="N178" i="28"/>
  <c r="M178" i="28"/>
  <c r="L178" i="28"/>
  <c r="K178" i="28"/>
  <c r="J178" i="28"/>
  <c r="I178" i="28"/>
  <c r="F178" i="28"/>
  <c r="E178" i="28"/>
  <c r="D178" i="28"/>
  <c r="C178" i="28"/>
  <c r="B178" i="28"/>
  <c r="AD177" i="28"/>
  <c r="AA177" i="28"/>
  <c r="Z177" i="28"/>
  <c r="Y177" i="28"/>
  <c r="X177" i="28"/>
  <c r="W177" i="28"/>
  <c r="V177" i="28"/>
  <c r="S177" i="28"/>
  <c r="R177" i="28"/>
  <c r="Q177" i="28"/>
  <c r="P177" i="28"/>
  <c r="O177" i="28"/>
  <c r="N177" i="28"/>
  <c r="K177" i="28"/>
  <c r="J177" i="28"/>
  <c r="I177" i="28"/>
  <c r="H177" i="28"/>
  <c r="G177" i="28"/>
  <c r="F177" i="28"/>
  <c r="C177" i="28"/>
  <c r="B177" i="28"/>
  <c r="AD176" i="28"/>
  <c r="AC176" i="28"/>
  <c r="AB176" i="28"/>
  <c r="AA176" i="28"/>
  <c r="X176" i="28"/>
  <c r="W176" i="28"/>
  <c r="V176" i="28"/>
  <c r="U176" i="28"/>
  <c r="T176" i="28"/>
  <c r="S176" i="28"/>
  <c r="P176" i="28"/>
  <c r="O176" i="28"/>
  <c r="N176" i="28"/>
  <c r="M176" i="28"/>
  <c r="L176" i="28"/>
  <c r="K176" i="28"/>
  <c r="H176" i="28"/>
  <c r="G176" i="28"/>
  <c r="F176" i="28"/>
  <c r="E176" i="28"/>
  <c r="D176" i="28"/>
  <c r="C176" i="28"/>
  <c r="AC175" i="28"/>
  <c r="AB175" i="28"/>
  <c r="AA175" i="28"/>
  <c r="Z175" i="28"/>
  <c r="Y175" i="28"/>
  <c r="X175" i="28"/>
  <c r="U175" i="28"/>
  <c r="T175" i="28"/>
  <c r="S175" i="28"/>
  <c r="R175" i="28"/>
  <c r="Q175" i="28"/>
  <c r="P175" i="28"/>
  <c r="M175" i="28"/>
  <c r="L175" i="28"/>
  <c r="K175" i="28"/>
  <c r="J175" i="28"/>
  <c r="I175" i="28"/>
  <c r="H175" i="28"/>
  <c r="E175" i="28"/>
  <c r="D175" i="28"/>
  <c r="C175" i="28"/>
  <c r="B175" i="28"/>
  <c r="AD174" i="28"/>
  <c r="AC174" i="28"/>
  <c r="Z174" i="28"/>
  <c r="Y174" i="28"/>
  <c r="X174" i="28"/>
  <c r="W174" i="28"/>
  <c r="V174" i="28"/>
  <c r="U174" i="28"/>
  <c r="R174" i="28"/>
  <c r="Q174" i="28"/>
  <c r="P174" i="28"/>
  <c r="O174" i="28"/>
  <c r="N174" i="28"/>
  <c r="M174" i="28"/>
  <c r="J174" i="28"/>
  <c r="I174" i="28"/>
  <c r="H174" i="28"/>
  <c r="G174" i="28"/>
  <c r="F174" i="28"/>
  <c r="E174" i="28"/>
  <c r="B174" i="28"/>
  <c r="Z83" i="26"/>
  <c r="AB83" i="26"/>
  <c r="L83" i="26"/>
  <c r="Y83" i="26"/>
  <c r="Q83" i="26"/>
  <c r="AD83" i="26"/>
  <c r="V83" i="26"/>
  <c r="N83" i="26"/>
  <c r="F83" i="26"/>
  <c r="AA70" i="26"/>
  <c r="AC70" i="26"/>
  <c r="M70" i="26"/>
  <c r="AB70" i="26"/>
  <c r="L70" i="26"/>
  <c r="D70" i="26"/>
  <c r="AD70" i="26"/>
  <c r="V70" i="26"/>
  <c r="T70" i="26"/>
  <c r="N70" i="26"/>
  <c r="F70" i="26"/>
  <c r="Q57" i="26"/>
  <c r="K57" i="26"/>
  <c r="H57" i="26"/>
  <c r="AA57" i="26"/>
  <c r="W57" i="26"/>
  <c r="O57" i="26"/>
  <c r="G57" i="26"/>
  <c r="AC57" i="26"/>
  <c r="AB57" i="26"/>
  <c r="X57" i="26"/>
  <c r="T57" i="26"/>
  <c r="L57" i="26"/>
  <c r="F57" i="26"/>
  <c r="D57" i="26"/>
  <c r="Y44" i="26"/>
  <c r="X44" i="26"/>
  <c r="Q44" i="26"/>
  <c r="P44" i="26"/>
  <c r="H44" i="26"/>
  <c r="W44" i="26"/>
  <c r="O44" i="26"/>
  <c r="M44" i="26"/>
  <c r="I44" i="26"/>
  <c r="G44" i="26"/>
  <c r="F44" i="26"/>
  <c r="E44" i="26"/>
  <c r="AD44" i="26"/>
  <c r="AC44" i="26"/>
  <c r="AB44" i="26"/>
  <c r="Z44" i="26"/>
  <c r="V44" i="26"/>
  <c r="U44" i="26"/>
  <c r="T44" i="26"/>
  <c r="R44" i="26"/>
  <c r="L44" i="26"/>
  <c r="J44" i="26"/>
  <c r="D44" i="26"/>
  <c r="B44" i="26"/>
  <c r="M31" i="26"/>
  <c r="W31" i="26"/>
  <c r="O31" i="26"/>
  <c r="AC31" i="26"/>
  <c r="AA31" i="26"/>
  <c r="U31" i="26"/>
  <c r="S31" i="26"/>
  <c r="L31" i="26"/>
  <c r="K31" i="26"/>
  <c r="E31" i="26"/>
  <c r="D31" i="26"/>
  <c r="C31" i="26"/>
  <c r="Z31" i="26"/>
  <c r="X31" i="26"/>
  <c r="R31" i="26"/>
  <c r="P31" i="26"/>
  <c r="J31" i="26"/>
  <c r="H31" i="26"/>
  <c r="B31" i="26"/>
  <c r="L98" i="25"/>
  <c r="O97" i="25"/>
  <c r="Y96" i="25"/>
  <c r="R95" i="25"/>
  <c r="AC94" i="25"/>
  <c r="AA87" i="25"/>
  <c r="AA98" i="25" s="1"/>
  <c r="I87" i="25"/>
  <c r="I98" i="25" s="1"/>
  <c r="T86" i="25"/>
  <c r="T97" i="25" s="1"/>
  <c r="AD85" i="25"/>
  <c r="AD96" i="25" s="1"/>
  <c r="L85" i="25"/>
  <c r="L96" i="25" s="1"/>
  <c r="W84" i="25"/>
  <c r="W95" i="25" s="1"/>
  <c r="O83" i="25"/>
  <c r="O94" i="25" s="1"/>
  <c r="Z82" i="25"/>
  <c r="Z93" i="25" s="1"/>
  <c r="H82" i="25"/>
  <c r="H93" i="25" s="1"/>
  <c r="R81" i="25"/>
  <c r="R92" i="25" s="1"/>
  <c r="AC80" i="25"/>
  <c r="AC91" i="25" s="1"/>
  <c r="K80" i="25"/>
  <c r="K91" i="25" s="1"/>
  <c r="S76" i="25"/>
  <c r="P75" i="25"/>
  <c r="M74" i="25"/>
  <c r="J73" i="25"/>
  <c r="T72" i="25"/>
  <c r="L72" i="25"/>
  <c r="D72" i="25"/>
  <c r="Y71" i="25"/>
  <c r="Q71" i="25"/>
  <c r="I71" i="25"/>
  <c r="AD70" i="25"/>
  <c r="V70" i="25"/>
  <c r="N70" i="25"/>
  <c r="F70" i="25"/>
  <c r="AA69" i="25"/>
  <c r="S69" i="25"/>
  <c r="K69" i="25"/>
  <c r="C69" i="25"/>
  <c r="X68" i="25"/>
  <c r="P68" i="25"/>
  <c r="H68" i="25"/>
  <c r="Z75" i="25"/>
  <c r="W74" i="25"/>
  <c r="T73" i="25"/>
  <c r="AC72" i="25"/>
  <c r="AD76" i="25"/>
  <c r="AC76" i="25"/>
  <c r="AB76" i="25"/>
  <c r="AA76" i="25"/>
  <c r="X76" i="25"/>
  <c r="W76" i="25"/>
  <c r="V76" i="25"/>
  <c r="U76" i="25"/>
  <c r="T76" i="25"/>
  <c r="P76" i="25"/>
  <c r="O76" i="25"/>
  <c r="N76" i="25"/>
  <c r="M76" i="25"/>
  <c r="L76" i="25"/>
  <c r="K76" i="25"/>
  <c r="H76" i="25"/>
  <c r="G76" i="25"/>
  <c r="F76" i="25"/>
  <c r="E76" i="25"/>
  <c r="D76" i="25"/>
  <c r="C76" i="25"/>
  <c r="AC75" i="25"/>
  <c r="AB75" i="25"/>
  <c r="AA75" i="25"/>
  <c r="Y75" i="25"/>
  <c r="X75" i="25"/>
  <c r="U75" i="25"/>
  <c r="T75" i="25"/>
  <c r="S75" i="25"/>
  <c r="R75" i="25"/>
  <c r="Q75" i="25"/>
  <c r="M75" i="25"/>
  <c r="L75" i="25"/>
  <c r="K75" i="25"/>
  <c r="J75" i="25"/>
  <c r="I75" i="25"/>
  <c r="H75" i="25"/>
  <c r="E75" i="25"/>
  <c r="D75" i="25"/>
  <c r="C75" i="25"/>
  <c r="B75" i="25"/>
  <c r="AD74" i="25"/>
  <c r="AC74" i="25"/>
  <c r="Z74" i="25"/>
  <c r="Y74" i="25"/>
  <c r="X74" i="25"/>
  <c r="V74" i="25"/>
  <c r="U74" i="25"/>
  <c r="R74" i="25"/>
  <c r="Q74" i="25"/>
  <c r="P74" i="25"/>
  <c r="O74" i="25"/>
  <c r="N74" i="25"/>
  <c r="J74" i="25"/>
  <c r="I74" i="25"/>
  <c r="H74" i="25"/>
  <c r="G74" i="25"/>
  <c r="F74" i="25"/>
  <c r="E74" i="25"/>
  <c r="B74" i="25"/>
  <c r="AD73" i="25"/>
  <c r="AC73" i="25"/>
  <c r="AB73" i="25"/>
  <c r="AA73" i="25"/>
  <c r="Z73" i="25"/>
  <c r="W73" i="25"/>
  <c r="V73" i="25"/>
  <c r="U73" i="25"/>
  <c r="S73" i="25"/>
  <c r="R73" i="25"/>
  <c r="O73" i="25"/>
  <c r="N73" i="25"/>
  <c r="M73" i="25"/>
  <c r="L73" i="25"/>
  <c r="K73" i="25"/>
  <c r="G73" i="25"/>
  <c r="F73" i="25"/>
  <c r="E73" i="25"/>
  <c r="D73" i="25"/>
  <c r="C73" i="25"/>
  <c r="B73" i="25"/>
  <c r="AB72" i="25"/>
  <c r="AA72" i="25"/>
  <c r="Z72" i="25"/>
  <c r="Y72" i="25"/>
  <c r="X72" i="25"/>
  <c r="W72" i="25"/>
  <c r="S72" i="25"/>
  <c r="R72" i="25"/>
  <c r="Q72" i="25"/>
  <c r="P72" i="25"/>
  <c r="O72" i="25"/>
  <c r="K72" i="25"/>
  <c r="J72" i="25"/>
  <c r="I72" i="25"/>
  <c r="H72" i="25"/>
  <c r="G72" i="25"/>
  <c r="C72" i="25"/>
  <c r="B72" i="25"/>
  <c r="AD71" i="25"/>
  <c r="AC71" i="25"/>
  <c r="AB71" i="25"/>
  <c r="X71" i="25"/>
  <c r="W71" i="25"/>
  <c r="V71" i="25"/>
  <c r="U71" i="25"/>
  <c r="T71" i="25"/>
  <c r="P71" i="25"/>
  <c r="O71" i="25"/>
  <c r="N71" i="25"/>
  <c r="M71" i="25"/>
  <c r="L71" i="25"/>
  <c r="H71" i="25"/>
  <c r="G71" i="25"/>
  <c r="F71" i="25"/>
  <c r="E71" i="25"/>
  <c r="D71" i="25"/>
  <c r="AC70" i="25"/>
  <c r="AB70" i="25"/>
  <c r="AA70" i="25"/>
  <c r="Z70" i="25"/>
  <c r="Y70" i="25"/>
  <c r="U70" i="25"/>
  <c r="T70" i="25"/>
  <c r="S70" i="25"/>
  <c r="R70" i="25"/>
  <c r="Q70" i="25"/>
  <c r="M70" i="25"/>
  <c r="L70" i="25"/>
  <c r="K70" i="25"/>
  <c r="J70" i="25"/>
  <c r="I70" i="25"/>
  <c r="E70" i="25"/>
  <c r="D70" i="25"/>
  <c r="C70" i="25"/>
  <c r="B70" i="25"/>
  <c r="AD69" i="25"/>
  <c r="Z69" i="25"/>
  <c r="Y69" i="25"/>
  <c r="X69" i="25"/>
  <c r="W69" i="25"/>
  <c r="V69" i="25"/>
  <c r="R69" i="25"/>
  <c r="Q69" i="25"/>
  <c r="P69" i="25"/>
  <c r="O69" i="25"/>
  <c r="N69" i="25"/>
  <c r="J69" i="25"/>
  <c r="I69" i="25"/>
  <c r="H69" i="25"/>
  <c r="G69" i="25"/>
  <c r="F69" i="25"/>
  <c r="B69" i="25"/>
  <c r="AD68" i="25"/>
  <c r="AC68" i="25"/>
  <c r="AB68" i="25"/>
  <c r="AA68" i="25"/>
  <c r="W68" i="25"/>
  <c r="V68" i="25"/>
  <c r="U68" i="25"/>
  <c r="T68" i="25"/>
  <c r="S68" i="25"/>
  <c r="O68" i="25"/>
  <c r="N68" i="25"/>
  <c r="M68" i="25"/>
  <c r="L68" i="25"/>
  <c r="K68" i="25"/>
  <c r="G68" i="25"/>
  <c r="F68" i="25"/>
  <c r="E68" i="25"/>
  <c r="D68" i="25"/>
  <c r="C68" i="25"/>
  <c r="AD87" i="25"/>
  <c r="AD98" i="25" s="1"/>
  <c r="AC87" i="25"/>
  <c r="AC98" i="25" s="1"/>
  <c r="AB87" i="25"/>
  <c r="AB98" i="25" s="1"/>
  <c r="Z87" i="25"/>
  <c r="Z98" i="25" s="1"/>
  <c r="Y87" i="25"/>
  <c r="Y98" i="25" s="1"/>
  <c r="X87" i="25"/>
  <c r="X98" i="25" s="1"/>
  <c r="W87" i="25"/>
  <c r="W98" i="25" s="1"/>
  <c r="V87" i="25"/>
  <c r="V98" i="25" s="1"/>
  <c r="U87" i="25"/>
  <c r="U98" i="25" s="1"/>
  <c r="T87" i="25"/>
  <c r="T98" i="25" s="1"/>
  <c r="S87" i="25"/>
  <c r="S98" i="25" s="1"/>
  <c r="R87" i="25"/>
  <c r="R98" i="25" s="1"/>
  <c r="Q87" i="25"/>
  <c r="Q98" i="25" s="1"/>
  <c r="P87" i="25"/>
  <c r="P98" i="25" s="1"/>
  <c r="O87" i="25"/>
  <c r="O98" i="25" s="1"/>
  <c r="N87" i="25"/>
  <c r="N98" i="25" s="1"/>
  <c r="M87" i="25"/>
  <c r="M98" i="25" s="1"/>
  <c r="L87" i="25"/>
  <c r="K87" i="25"/>
  <c r="K98" i="25" s="1"/>
  <c r="J87" i="25"/>
  <c r="J98" i="25" s="1"/>
  <c r="H87" i="25"/>
  <c r="H98" i="25" s="1"/>
  <c r="G87" i="25"/>
  <c r="G98" i="25" s="1"/>
  <c r="F87" i="25"/>
  <c r="F98" i="25" s="1"/>
  <c r="E87" i="25"/>
  <c r="E98" i="25" s="1"/>
  <c r="D87" i="25"/>
  <c r="D98" i="25" s="1"/>
  <c r="C87" i="25"/>
  <c r="C98" i="25" s="1"/>
  <c r="B87" i="25"/>
  <c r="B98" i="25" s="1"/>
  <c r="AD86" i="25"/>
  <c r="AD97" i="25" s="1"/>
  <c r="AC86" i="25"/>
  <c r="AC97" i="25" s="1"/>
  <c r="AB86" i="25"/>
  <c r="AB97" i="25" s="1"/>
  <c r="AA86" i="25"/>
  <c r="AA97" i="25" s="1"/>
  <c r="Z86" i="25"/>
  <c r="Z97" i="25" s="1"/>
  <c r="Y86" i="25"/>
  <c r="Y97" i="25" s="1"/>
  <c r="X86" i="25"/>
  <c r="X97" i="25" s="1"/>
  <c r="W86" i="25"/>
  <c r="W97" i="25" s="1"/>
  <c r="V86" i="25"/>
  <c r="V97" i="25" s="1"/>
  <c r="U86" i="25"/>
  <c r="U97" i="25" s="1"/>
  <c r="S86" i="25"/>
  <c r="S97" i="25" s="1"/>
  <c r="R86" i="25"/>
  <c r="R97" i="25" s="1"/>
  <c r="Q86" i="25"/>
  <c r="Q97" i="25" s="1"/>
  <c r="P86" i="25"/>
  <c r="P97" i="25" s="1"/>
  <c r="O86" i="25"/>
  <c r="N86" i="25"/>
  <c r="N97" i="25" s="1"/>
  <c r="M86" i="25"/>
  <c r="M97" i="25" s="1"/>
  <c r="L86" i="25"/>
  <c r="L97" i="25" s="1"/>
  <c r="K86" i="25"/>
  <c r="K97" i="25" s="1"/>
  <c r="J86" i="25"/>
  <c r="J97" i="25" s="1"/>
  <c r="I86" i="25"/>
  <c r="I97" i="25" s="1"/>
  <c r="H86" i="25"/>
  <c r="H97" i="25" s="1"/>
  <c r="G86" i="25"/>
  <c r="G97" i="25" s="1"/>
  <c r="F86" i="25"/>
  <c r="F97" i="25" s="1"/>
  <c r="E86" i="25"/>
  <c r="E97" i="25" s="1"/>
  <c r="D86" i="25"/>
  <c r="D97" i="25" s="1"/>
  <c r="C86" i="25"/>
  <c r="C97" i="25" s="1"/>
  <c r="B86" i="25"/>
  <c r="B97" i="25" s="1"/>
  <c r="AC85" i="25"/>
  <c r="AC96" i="25" s="1"/>
  <c r="AB85" i="25"/>
  <c r="AB96" i="25" s="1"/>
  <c r="AA85" i="25"/>
  <c r="AA96" i="25" s="1"/>
  <c r="Z85" i="25"/>
  <c r="Z96" i="25" s="1"/>
  <c r="Y85" i="25"/>
  <c r="X85" i="25"/>
  <c r="X96" i="25" s="1"/>
  <c r="W85" i="25"/>
  <c r="W96" i="25" s="1"/>
  <c r="V85" i="25"/>
  <c r="V96" i="25" s="1"/>
  <c r="U85" i="25"/>
  <c r="U96" i="25" s="1"/>
  <c r="T85" i="25"/>
  <c r="T96" i="25" s="1"/>
  <c r="S85" i="25"/>
  <c r="S96" i="25" s="1"/>
  <c r="R85" i="25"/>
  <c r="R96" i="25" s="1"/>
  <c r="Q85" i="25"/>
  <c r="Q96" i="25" s="1"/>
  <c r="P85" i="25"/>
  <c r="P96" i="25" s="1"/>
  <c r="O85" i="25"/>
  <c r="O96" i="25" s="1"/>
  <c r="N85" i="25"/>
  <c r="N96" i="25" s="1"/>
  <c r="M85" i="25"/>
  <c r="M96" i="25" s="1"/>
  <c r="K85" i="25"/>
  <c r="K96" i="25" s="1"/>
  <c r="J85" i="25"/>
  <c r="J96" i="25" s="1"/>
  <c r="I85" i="25"/>
  <c r="I96" i="25" s="1"/>
  <c r="H85" i="25"/>
  <c r="H96" i="25" s="1"/>
  <c r="G85" i="25"/>
  <c r="G96" i="25" s="1"/>
  <c r="F85" i="25"/>
  <c r="F96" i="25" s="1"/>
  <c r="E85" i="25"/>
  <c r="E96" i="25" s="1"/>
  <c r="D85" i="25"/>
  <c r="D96" i="25" s="1"/>
  <c r="C85" i="25"/>
  <c r="C96" i="25" s="1"/>
  <c r="B85" i="25"/>
  <c r="B96" i="25" s="1"/>
  <c r="AD84" i="25"/>
  <c r="AD95" i="25" s="1"/>
  <c r="AC84" i="25"/>
  <c r="AC95" i="25" s="1"/>
  <c r="AB84" i="25"/>
  <c r="AB95" i="25" s="1"/>
  <c r="AA84" i="25"/>
  <c r="AA95" i="25" s="1"/>
  <c r="Z84" i="25"/>
  <c r="Z95" i="25" s="1"/>
  <c r="Y84" i="25"/>
  <c r="Y95" i="25" s="1"/>
  <c r="X84" i="25"/>
  <c r="X95" i="25" s="1"/>
  <c r="V84" i="25"/>
  <c r="V95" i="25" s="1"/>
  <c r="U84" i="25"/>
  <c r="U95" i="25" s="1"/>
  <c r="T84" i="25"/>
  <c r="T95" i="25" s="1"/>
  <c r="S84" i="25"/>
  <c r="S95" i="25" s="1"/>
  <c r="R84" i="25"/>
  <c r="Q84" i="25"/>
  <c r="Q95" i="25" s="1"/>
  <c r="P84" i="25"/>
  <c r="P95" i="25" s="1"/>
  <c r="O84" i="25"/>
  <c r="O95" i="25" s="1"/>
  <c r="N84" i="25"/>
  <c r="N95" i="25" s="1"/>
  <c r="M84" i="25"/>
  <c r="M95" i="25" s="1"/>
  <c r="L84" i="25"/>
  <c r="L95" i="25" s="1"/>
  <c r="K84" i="25"/>
  <c r="K95" i="25" s="1"/>
  <c r="J84" i="25"/>
  <c r="J95" i="25" s="1"/>
  <c r="I84" i="25"/>
  <c r="I95" i="25" s="1"/>
  <c r="H84" i="25"/>
  <c r="H95" i="25" s="1"/>
  <c r="G84" i="25"/>
  <c r="G95" i="25" s="1"/>
  <c r="F84" i="25"/>
  <c r="F95" i="25" s="1"/>
  <c r="E84" i="25"/>
  <c r="E95" i="25" s="1"/>
  <c r="D84" i="25"/>
  <c r="D95" i="25" s="1"/>
  <c r="C84" i="25"/>
  <c r="C95" i="25" s="1"/>
  <c r="B84" i="25"/>
  <c r="B95" i="25" s="1"/>
  <c r="AD83" i="25"/>
  <c r="AD94" i="25" s="1"/>
  <c r="AC83" i="25"/>
  <c r="AB83" i="25"/>
  <c r="AB94" i="25" s="1"/>
  <c r="AA83" i="25"/>
  <c r="AA94" i="25" s="1"/>
  <c r="Z83" i="25"/>
  <c r="Z94" i="25" s="1"/>
  <c r="Y83" i="25"/>
  <c r="Y94" i="25" s="1"/>
  <c r="X83" i="25"/>
  <c r="X94" i="25" s="1"/>
  <c r="W83" i="25"/>
  <c r="W94" i="25" s="1"/>
  <c r="V83" i="25"/>
  <c r="V94" i="25" s="1"/>
  <c r="U83" i="25"/>
  <c r="U94" i="25" s="1"/>
  <c r="T83" i="25"/>
  <c r="T94" i="25" s="1"/>
  <c r="S83" i="25"/>
  <c r="S94" i="25" s="1"/>
  <c r="R83" i="25"/>
  <c r="R94" i="25" s="1"/>
  <c r="Q83" i="25"/>
  <c r="Q94" i="25" s="1"/>
  <c r="P83" i="25"/>
  <c r="P94" i="25" s="1"/>
  <c r="N83" i="25"/>
  <c r="N94" i="25" s="1"/>
  <c r="M83" i="25"/>
  <c r="M94" i="25" s="1"/>
  <c r="L83" i="25"/>
  <c r="L94" i="25" s="1"/>
  <c r="K83" i="25"/>
  <c r="K94" i="25" s="1"/>
  <c r="J83" i="25"/>
  <c r="J94" i="25" s="1"/>
  <c r="I83" i="25"/>
  <c r="I94" i="25" s="1"/>
  <c r="H83" i="25"/>
  <c r="H94" i="25" s="1"/>
  <c r="G83" i="25"/>
  <c r="G94" i="25" s="1"/>
  <c r="F83" i="25"/>
  <c r="F94" i="25" s="1"/>
  <c r="E83" i="25"/>
  <c r="E94" i="25" s="1"/>
  <c r="D83" i="25"/>
  <c r="D94" i="25" s="1"/>
  <c r="C83" i="25"/>
  <c r="C94" i="25" s="1"/>
  <c r="B83" i="25"/>
  <c r="B94" i="25" s="1"/>
  <c r="AD82" i="25"/>
  <c r="AD93" i="25" s="1"/>
  <c r="AC82" i="25"/>
  <c r="AC93" i="25" s="1"/>
  <c r="AB82" i="25"/>
  <c r="AB93" i="25" s="1"/>
  <c r="AA82" i="25"/>
  <c r="AA93" i="25" s="1"/>
  <c r="Y82" i="25"/>
  <c r="Y93" i="25" s="1"/>
  <c r="X82" i="25"/>
  <c r="X93" i="25" s="1"/>
  <c r="W82" i="25"/>
  <c r="W93" i="25" s="1"/>
  <c r="V82" i="25"/>
  <c r="V93" i="25" s="1"/>
  <c r="U82" i="25"/>
  <c r="U93" i="25" s="1"/>
  <c r="T82" i="25"/>
  <c r="T93" i="25" s="1"/>
  <c r="S82" i="25"/>
  <c r="S93" i="25" s="1"/>
  <c r="R82" i="25"/>
  <c r="R93" i="25" s="1"/>
  <c r="Q82" i="25"/>
  <c r="Q93" i="25" s="1"/>
  <c r="P82" i="25"/>
  <c r="P93" i="25" s="1"/>
  <c r="O82" i="25"/>
  <c r="O93" i="25" s="1"/>
  <c r="N82" i="25"/>
  <c r="N93" i="25" s="1"/>
  <c r="M82" i="25"/>
  <c r="M93" i="25" s="1"/>
  <c r="L82" i="25"/>
  <c r="L93" i="25" s="1"/>
  <c r="K82" i="25"/>
  <c r="K93" i="25" s="1"/>
  <c r="J82" i="25"/>
  <c r="J93" i="25" s="1"/>
  <c r="I82" i="25"/>
  <c r="I93" i="25" s="1"/>
  <c r="G82" i="25"/>
  <c r="G93" i="25" s="1"/>
  <c r="F82" i="25"/>
  <c r="F93" i="25" s="1"/>
  <c r="E82" i="25"/>
  <c r="E93" i="25" s="1"/>
  <c r="D82" i="25"/>
  <c r="D93" i="25" s="1"/>
  <c r="C82" i="25"/>
  <c r="C93" i="25" s="1"/>
  <c r="B82" i="25"/>
  <c r="B93" i="25" s="1"/>
  <c r="AD81" i="25"/>
  <c r="AD92" i="25" s="1"/>
  <c r="AC81" i="25"/>
  <c r="AC92" i="25" s="1"/>
  <c r="AB81" i="25"/>
  <c r="AB92" i="25" s="1"/>
  <c r="AA81" i="25"/>
  <c r="AA92" i="25" s="1"/>
  <c r="Z81" i="25"/>
  <c r="Z92" i="25" s="1"/>
  <c r="Y81" i="25"/>
  <c r="Y92" i="25" s="1"/>
  <c r="X81" i="25"/>
  <c r="X92" i="25" s="1"/>
  <c r="W81" i="25"/>
  <c r="W92" i="25" s="1"/>
  <c r="V81" i="25"/>
  <c r="V92" i="25" s="1"/>
  <c r="U81" i="25"/>
  <c r="U92" i="25" s="1"/>
  <c r="T81" i="25"/>
  <c r="T92" i="25" s="1"/>
  <c r="S81" i="25"/>
  <c r="S92" i="25" s="1"/>
  <c r="Q81" i="25"/>
  <c r="Q92" i="25" s="1"/>
  <c r="P81" i="25"/>
  <c r="P92" i="25" s="1"/>
  <c r="O81" i="25"/>
  <c r="O92" i="25" s="1"/>
  <c r="N81" i="25"/>
  <c r="N92" i="25" s="1"/>
  <c r="M81" i="25"/>
  <c r="M92" i="25" s="1"/>
  <c r="L81" i="25"/>
  <c r="L92" i="25" s="1"/>
  <c r="K81" i="25"/>
  <c r="K92" i="25" s="1"/>
  <c r="J81" i="25"/>
  <c r="J92" i="25" s="1"/>
  <c r="I81" i="25"/>
  <c r="I92" i="25" s="1"/>
  <c r="H81" i="25"/>
  <c r="H92" i="25" s="1"/>
  <c r="G81" i="25"/>
  <c r="G92" i="25" s="1"/>
  <c r="F81" i="25"/>
  <c r="F92" i="25" s="1"/>
  <c r="E81" i="25"/>
  <c r="E92" i="25" s="1"/>
  <c r="D81" i="25"/>
  <c r="D92" i="25" s="1"/>
  <c r="C81" i="25"/>
  <c r="C92" i="25" s="1"/>
  <c r="B81" i="25"/>
  <c r="B92" i="25" s="1"/>
  <c r="AD80" i="25"/>
  <c r="AD91" i="25" s="1"/>
  <c r="AB80" i="25"/>
  <c r="AB91" i="25" s="1"/>
  <c r="AA80" i="25"/>
  <c r="AA91" i="25" s="1"/>
  <c r="Z80" i="25"/>
  <c r="Z91" i="25" s="1"/>
  <c r="Y80" i="25"/>
  <c r="Y91" i="25" s="1"/>
  <c r="X80" i="25"/>
  <c r="X91" i="25" s="1"/>
  <c r="W80" i="25"/>
  <c r="W91" i="25" s="1"/>
  <c r="V80" i="25"/>
  <c r="V91" i="25" s="1"/>
  <c r="U80" i="25"/>
  <c r="U91" i="25" s="1"/>
  <c r="T80" i="25"/>
  <c r="T91" i="25" s="1"/>
  <c r="S80" i="25"/>
  <c r="S91" i="25" s="1"/>
  <c r="R80" i="25"/>
  <c r="R91" i="25" s="1"/>
  <c r="Q80" i="25"/>
  <c r="Q91" i="25" s="1"/>
  <c r="P80" i="25"/>
  <c r="P91" i="25" s="1"/>
  <c r="O80" i="25"/>
  <c r="O91" i="25" s="1"/>
  <c r="N80" i="25"/>
  <c r="N91" i="25" s="1"/>
  <c r="M80" i="25"/>
  <c r="M91" i="25" s="1"/>
  <c r="L80" i="25"/>
  <c r="L91" i="25" s="1"/>
  <c r="J80" i="25"/>
  <c r="J91" i="25" s="1"/>
  <c r="I80" i="25"/>
  <c r="I91" i="25" s="1"/>
  <c r="H80" i="25"/>
  <c r="H91" i="25" s="1"/>
  <c r="G80" i="25"/>
  <c r="G91" i="25" s="1"/>
  <c r="F80" i="25"/>
  <c r="F91" i="25" s="1"/>
  <c r="E80" i="25"/>
  <c r="E91" i="25" s="1"/>
  <c r="D80" i="25"/>
  <c r="D91" i="25" s="1"/>
  <c r="C80" i="25"/>
  <c r="C91" i="25" s="1"/>
  <c r="B80" i="25"/>
  <c r="B91" i="25" s="1"/>
  <c r="AD79" i="25"/>
  <c r="AD90" i="25" s="1"/>
  <c r="AC79" i="25"/>
  <c r="AC90" i="25" s="1"/>
  <c r="AB79" i="25"/>
  <c r="AB90" i="25" s="1"/>
  <c r="AA79" i="25"/>
  <c r="AA90" i="25" s="1"/>
  <c r="Z79" i="25"/>
  <c r="Z90" i="25" s="1"/>
  <c r="Y79" i="25"/>
  <c r="Y90" i="25" s="1"/>
  <c r="X79" i="25"/>
  <c r="X90" i="25" s="1"/>
  <c r="W79" i="25"/>
  <c r="W90" i="25" s="1"/>
  <c r="V79" i="25"/>
  <c r="V90" i="25" s="1"/>
  <c r="U79" i="25"/>
  <c r="U90" i="25" s="1"/>
  <c r="T79" i="25"/>
  <c r="T90" i="25" s="1"/>
  <c r="S79" i="25"/>
  <c r="S90" i="25" s="1"/>
  <c r="R79" i="25"/>
  <c r="R90" i="25" s="1"/>
  <c r="Q79" i="25"/>
  <c r="Q90" i="25" s="1"/>
  <c r="P79" i="25"/>
  <c r="P90" i="25" s="1"/>
  <c r="O79" i="25"/>
  <c r="O90" i="25" s="1"/>
  <c r="N79" i="25"/>
  <c r="N90" i="25" s="1"/>
  <c r="M79" i="25"/>
  <c r="M90" i="25" s="1"/>
  <c r="L79" i="25"/>
  <c r="L90" i="25" s="1"/>
  <c r="K79" i="25"/>
  <c r="K90" i="25" s="1"/>
  <c r="J79" i="25"/>
  <c r="J90" i="25" s="1"/>
  <c r="I79" i="25"/>
  <c r="I90" i="25" s="1"/>
  <c r="H79" i="25"/>
  <c r="H90" i="25" s="1"/>
  <c r="G79" i="25"/>
  <c r="G90" i="25" s="1"/>
  <c r="F79" i="25"/>
  <c r="F90" i="25" s="1"/>
  <c r="E79" i="25"/>
  <c r="E90" i="25" s="1"/>
  <c r="D79" i="25"/>
  <c r="D90" i="25" s="1"/>
  <c r="C79" i="25"/>
  <c r="C90" i="25" s="1"/>
  <c r="B79" i="25"/>
  <c r="B90" i="25" s="1"/>
  <c r="AD95" i="24"/>
  <c r="AC95" i="24"/>
  <c r="AB95" i="24"/>
  <c r="AA95" i="24"/>
  <c r="Z95" i="24"/>
  <c r="Y95" i="24"/>
  <c r="X95" i="24"/>
  <c r="W95" i="24"/>
  <c r="V95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C95" i="24"/>
  <c r="B95" i="24"/>
  <c r="W94" i="24"/>
  <c r="T93" i="24"/>
  <c r="AD92" i="24"/>
  <c r="AC92" i="24"/>
  <c r="AB92" i="24"/>
  <c r="AA92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AD91" i="24"/>
  <c r="AC91" i="24"/>
  <c r="AB91" i="24"/>
  <c r="AA91" i="24"/>
  <c r="Z91" i="24"/>
  <c r="Y91" i="24"/>
  <c r="X91" i="24"/>
  <c r="W91" i="24"/>
  <c r="V91" i="24"/>
  <c r="U91" i="24"/>
  <c r="T91" i="24"/>
  <c r="S91" i="24"/>
  <c r="R91" i="24"/>
  <c r="Q91" i="24"/>
  <c r="P91" i="24"/>
  <c r="O91" i="24"/>
  <c r="N91" i="24"/>
  <c r="M91" i="24"/>
  <c r="L91" i="24"/>
  <c r="K91" i="24"/>
  <c r="J91" i="24"/>
  <c r="I91" i="24"/>
  <c r="H91" i="24"/>
  <c r="G91" i="24"/>
  <c r="F91" i="24"/>
  <c r="E91" i="24"/>
  <c r="D91" i="24"/>
  <c r="C91" i="24"/>
  <c r="B91" i="24"/>
  <c r="AD90" i="24"/>
  <c r="AC90" i="24"/>
  <c r="AB90" i="24"/>
  <c r="AA90" i="24"/>
  <c r="Z90" i="24"/>
  <c r="Y90" i="24"/>
  <c r="X90" i="24"/>
  <c r="W90" i="24"/>
  <c r="V90" i="24"/>
  <c r="U90" i="24"/>
  <c r="T90" i="24"/>
  <c r="S90" i="24"/>
  <c r="R90" i="24"/>
  <c r="Q90" i="24"/>
  <c r="P90" i="24"/>
  <c r="O90" i="24"/>
  <c r="N90" i="24"/>
  <c r="M90" i="24"/>
  <c r="L90" i="24"/>
  <c r="K90" i="24"/>
  <c r="J90" i="24"/>
  <c r="I90" i="24"/>
  <c r="H90" i="24"/>
  <c r="G90" i="24"/>
  <c r="F90" i="24"/>
  <c r="E90" i="24"/>
  <c r="D90" i="24"/>
  <c r="C90" i="24"/>
  <c r="B90" i="24"/>
  <c r="AD89" i="24"/>
  <c r="AC89" i="24"/>
  <c r="AB89" i="24"/>
  <c r="AA89" i="24"/>
  <c r="Z89" i="24"/>
  <c r="Y89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D88" i="24"/>
  <c r="AC88" i="24"/>
  <c r="AB88" i="24"/>
  <c r="AA88" i="24"/>
  <c r="Z88" i="24"/>
  <c r="Y88" i="24"/>
  <c r="X88" i="24"/>
  <c r="W88" i="24"/>
  <c r="V88" i="24"/>
  <c r="U88" i="24"/>
  <c r="T88" i="24"/>
  <c r="S88" i="24"/>
  <c r="R88" i="24"/>
  <c r="Q88" i="24"/>
  <c r="P88" i="24"/>
  <c r="O88" i="24"/>
  <c r="N88" i="24"/>
  <c r="M88" i="24"/>
  <c r="L88" i="24"/>
  <c r="K88" i="24"/>
  <c r="J88" i="24"/>
  <c r="I88" i="24"/>
  <c r="H88" i="24"/>
  <c r="G88" i="24"/>
  <c r="F88" i="24"/>
  <c r="E88" i="24"/>
  <c r="D88" i="24"/>
  <c r="C88" i="24"/>
  <c r="B88" i="24"/>
  <c r="AD87" i="24"/>
  <c r="AC87" i="24"/>
  <c r="AB87" i="24"/>
  <c r="AA87" i="24"/>
  <c r="Z87" i="24"/>
  <c r="Y87" i="24"/>
  <c r="X87" i="24"/>
  <c r="W87" i="24"/>
  <c r="V87" i="24"/>
  <c r="U87" i="24"/>
  <c r="T87" i="24"/>
  <c r="S87" i="24"/>
  <c r="R87" i="24"/>
  <c r="Q87" i="24"/>
  <c r="P87" i="24"/>
  <c r="O87" i="24"/>
  <c r="N87" i="24"/>
  <c r="M87" i="24"/>
  <c r="L87" i="24"/>
  <c r="K87" i="24"/>
  <c r="J87" i="24"/>
  <c r="I87" i="24"/>
  <c r="H87" i="24"/>
  <c r="G87" i="24"/>
  <c r="F87" i="24"/>
  <c r="E87" i="24"/>
  <c r="D87" i="24"/>
  <c r="C87" i="24"/>
  <c r="B87" i="24"/>
  <c r="P82" i="24"/>
  <c r="O82" i="24"/>
  <c r="J82" i="24"/>
  <c r="AD81" i="24"/>
  <c r="AC81" i="24"/>
  <c r="AB81" i="24"/>
  <c r="V81" i="24"/>
  <c r="U81" i="24"/>
  <c r="T81" i="24"/>
  <c r="N81" i="24"/>
  <c r="M81" i="24"/>
  <c r="L81" i="24"/>
  <c r="F81" i="24"/>
  <c r="E81" i="24"/>
  <c r="D81" i="24"/>
  <c r="AA80" i="24"/>
  <c r="Z80" i="24"/>
  <c r="Y80" i="24"/>
  <c r="S80" i="24"/>
  <c r="R80" i="24"/>
  <c r="Q80" i="24"/>
  <c r="K80" i="24"/>
  <c r="J80" i="24"/>
  <c r="I80" i="24"/>
  <c r="C80" i="24"/>
  <c r="B80" i="24"/>
  <c r="AD79" i="24"/>
  <c r="X79" i="24"/>
  <c r="W79" i="24"/>
  <c r="V79" i="24"/>
  <c r="P79" i="24"/>
  <c r="O79" i="24"/>
  <c r="N79" i="24"/>
  <c r="H79" i="24"/>
  <c r="G79" i="24"/>
  <c r="F79" i="24"/>
  <c r="AC78" i="24"/>
  <c r="AB78" i="24"/>
  <c r="AA78" i="24"/>
  <c r="U78" i="24"/>
  <c r="T78" i="24"/>
  <c r="S78" i="24"/>
  <c r="M78" i="24"/>
  <c r="L78" i="24"/>
  <c r="K78" i="24"/>
  <c r="E78" i="24"/>
  <c r="D78" i="24"/>
  <c r="C78" i="24"/>
  <c r="Z77" i="24"/>
  <c r="Y77" i="24"/>
  <c r="X77" i="24"/>
  <c r="R77" i="24"/>
  <c r="Q77" i="24"/>
  <c r="P77" i="24"/>
  <c r="J77" i="24"/>
  <c r="I77" i="24"/>
  <c r="H77" i="24"/>
  <c r="B77" i="24"/>
  <c r="AD76" i="24"/>
  <c r="AC76" i="24"/>
  <c r="W76" i="24"/>
  <c r="V76" i="24"/>
  <c r="U76" i="24"/>
  <c r="O76" i="24"/>
  <c r="N76" i="24"/>
  <c r="M76" i="24"/>
  <c r="G76" i="24"/>
  <c r="F76" i="24"/>
  <c r="E76" i="24"/>
  <c r="AB75" i="24"/>
  <c r="AA75" i="24"/>
  <c r="Z75" i="24"/>
  <c r="T75" i="24"/>
  <c r="S75" i="24"/>
  <c r="R75" i="24"/>
  <c r="L75" i="24"/>
  <c r="K75" i="24"/>
  <c r="J75" i="24"/>
  <c r="D75" i="24"/>
  <c r="C75" i="24"/>
  <c r="B75" i="24"/>
  <c r="Y74" i="24"/>
  <c r="X74" i="24"/>
  <c r="W74" i="24"/>
  <c r="Q74" i="24"/>
  <c r="P74" i="24"/>
  <c r="O74" i="24"/>
  <c r="I74" i="24"/>
  <c r="H74" i="24"/>
  <c r="G74" i="24"/>
  <c r="C58" i="24"/>
  <c r="B47" i="24"/>
  <c r="C47" i="24" s="1"/>
  <c r="AD94" i="24"/>
  <c r="AC94" i="24"/>
  <c r="AB94" i="24"/>
  <c r="AA94" i="24"/>
  <c r="Z94" i="24"/>
  <c r="Y94" i="24"/>
  <c r="X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AD93" i="24"/>
  <c r="AC93" i="24"/>
  <c r="AB93" i="24"/>
  <c r="AA93" i="24"/>
  <c r="Z93" i="24"/>
  <c r="Y93" i="24"/>
  <c r="X93" i="24"/>
  <c r="W93" i="24"/>
  <c r="V93" i="24"/>
  <c r="U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N82" i="24"/>
  <c r="M82" i="24"/>
  <c r="L82" i="24"/>
  <c r="K82" i="24"/>
  <c r="I82" i="24"/>
  <c r="H82" i="24"/>
  <c r="G82" i="24"/>
  <c r="F82" i="24"/>
  <c r="E82" i="24"/>
  <c r="D82" i="24"/>
  <c r="C82" i="24"/>
  <c r="B82" i="24"/>
  <c r="AA81" i="24"/>
  <c r="Z81" i="24"/>
  <c r="Y81" i="24"/>
  <c r="X81" i="24"/>
  <c r="W81" i="24"/>
  <c r="S81" i="24"/>
  <c r="R81" i="24"/>
  <c r="Q81" i="24"/>
  <c r="P81" i="24"/>
  <c r="O81" i="24"/>
  <c r="K81" i="24"/>
  <c r="J81" i="24"/>
  <c r="I81" i="24"/>
  <c r="H81" i="24"/>
  <c r="G81" i="24"/>
  <c r="C81" i="24"/>
  <c r="B81" i="24"/>
  <c r="AD80" i="24"/>
  <c r="AC80" i="24"/>
  <c r="AB80" i="24"/>
  <c r="X80" i="24"/>
  <c r="W80" i="24"/>
  <c r="V80" i="24"/>
  <c r="U80" i="24"/>
  <c r="T80" i="24"/>
  <c r="P80" i="24"/>
  <c r="O80" i="24"/>
  <c r="N80" i="24"/>
  <c r="M80" i="24"/>
  <c r="L80" i="24"/>
  <c r="H80" i="24"/>
  <c r="G80" i="24"/>
  <c r="F80" i="24"/>
  <c r="E80" i="24"/>
  <c r="D80" i="24"/>
  <c r="AC79" i="24"/>
  <c r="AB79" i="24"/>
  <c r="AA79" i="24"/>
  <c r="Z79" i="24"/>
  <c r="Y79" i="24"/>
  <c r="U79" i="24"/>
  <c r="T79" i="24"/>
  <c r="S79" i="24"/>
  <c r="R79" i="24"/>
  <c r="Q79" i="24"/>
  <c r="M79" i="24"/>
  <c r="L79" i="24"/>
  <c r="K79" i="24"/>
  <c r="J79" i="24"/>
  <c r="I79" i="24"/>
  <c r="E79" i="24"/>
  <c r="D79" i="24"/>
  <c r="C79" i="24"/>
  <c r="B79" i="24"/>
  <c r="AD78" i="24"/>
  <c r="Z78" i="24"/>
  <c r="Y78" i="24"/>
  <c r="X78" i="24"/>
  <c r="W78" i="24"/>
  <c r="V78" i="24"/>
  <c r="R78" i="24"/>
  <c r="Q78" i="24"/>
  <c r="P78" i="24"/>
  <c r="O78" i="24"/>
  <c r="N78" i="24"/>
  <c r="J78" i="24"/>
  <c r="I78" i="24"/>
  <c r="H78" i="24"/>
  <c r="G78" i="24"/>
  <c r="F78" i="24"/>
  <c r="B78" i="24"/>
  <c r="AD77" i="24"/>
  <c r="AC77" i="24"/>
  <c r="AB77" i="24"/>
  <c r="AA77" i="24"/>
  <c r="W77" i="24"/>
  <c r="V77" i="24"/>
  <c r="U77" i="24"/>
  <c r="T77" i="24"/>
  <c r="S77" i="24"/>
  <c r="O77" i="24"/>
  <c r="N77" i="24"/>
  <c r="M77" i="24"/>
  <c r="L77" i="24"/>
  <c r="K77" i="24"/>
  <c r="G77" i="24"/>
  <c r="F77" i="24"/>
  <c r="E77" i="24"/>
  <c r="D77" i="24"/>
  <c r="C77" i="24"/>
  <c r="AB76" i="24"/>
  <c r="AA76" i="24"/>
  <c r="Z76" i="24"/>
  <c r="Y76" i="24"/>
  <c r="X76" i="24"/>
  <c r="T76" i="24"/>
  <c r="S76" i="24"/>
  <c r="R76" i="24"/>
  <c r="Q76" i="24"/>
  <c r="P76" i="24"/>
  <c r="L76" i="24"/>
  <c r="K76" i="24"/>
  <c r="J76" i="24"/>
  <c r="I76" i="24"/>
  <c r="H76" i="24"/>
  <c r="D76" i="24"/>
  <c r="C76" i="24"/>
  <c r="B76" i="24"/>
  <c r="AD75" i="24"/>
  <c r="AC75" i="24"/>
  <c r="Y75" i="24"/>
  <c r="X75" i="24"/>
  <c r="W75" i="24"/>
  <c r="V75" i="24"/>
  <c r="U75" i="24"/>
  <c r="Q75" i="24"/>
  <c r="P75" i="24"/>
  <c r="O75" i="24"/>
  <c r="N75" i="24"/>
  <c r="M75" i="24"/>
  <c r="I75" i="24"/>
  <c r="H75" i="24"/>
  <c r="G75" i="24"/>
  <c r="F75" i="24"/>
  <c r="E75" i="24"/>
  <c r="AD74" i="24"/>
  <c r="AC74" i="24"/>
  <c r="AB74" i="24"/>
  <c r="AA74" i="24"/>
  <c r="Z74" i="24"/>
  <c r="V74" i="24"/>
  <c r="U74" i="24"/>
  <c r="T74" i="24"/>
  <c r="S74" i="24"/>
  <c r="R74" i="24"/>
  <c r="N74" i="24"/>
  <c r="M74" i="24"/>
  <c r="L74" i="24"/>
  <c r="K74" i="24"/>
  <c r="J74" i="24"/>
  <c r="F74" i="24"/>
  <c r="E74" i="24"/>
  <c r="D74" i="24"/>
  <c r="C74" i="24"/>
  <c r="B74" i="24"/>
  <c r="S221" i="23"/>
  <c r="R221" i="23"/>
  <c r="C221" i="23"/>
  <c r="B221" i="23"/>
  <c r="P220" i="23"/>
  <c r="O220" i="23"/>
  <c r="AC219" i="23"/>
  <c r="AB219" i="23"/>
  <c r="M219" i="23"/>
  <c r="L219" i="23"/>
  <c r="Z218" i="23"/>
  <c r="Y218" i="23"/>
  <c r="J218" i="23"/>
  <c r="I218" i="23"/>
  <c r="W217" i="23"/>
  <c r="V217" i="23"/>
  <c r="U171" i="23"/>
  <c r="AB216" i="23"/>
  <c r="AA216" i="23"/>
  <c r="L216" i="23"/>
  <c r="J170" i="23"/>
  <c r="C216" i="23"/>
  <c r="W169" i="23"/>
  <c r="Q215" i="23"/>
  <c r="O169" i="23"/>
  <c r="I215" i="23"/>
  <c r="G169" i="23"/>
  <c r="AD214" i="23"/>
  <c r="AB168" i="23"/>
  <c r="V214" i="23"/>
  <c r="T168" i="23"/>
  <c r="T146" i="23" s="1"/>
  <c r="N214" i="23"/>
  <c r="F214" i="23"/>
  <c r="D214" i="23"/>
  <c r="AA213" i="23"/>
  <c r="Y167" i="23"/>
  <c r="Y145" i="23" s="1"/>
  <c r="S213" i="23"/>
  <c r="Q213" i="23"/>
  <c r="K213" i="23"/>
  <c r="C213" i="23"/>
  <c r="AD221" i="23"/>
  <c r="X221" i="23"/>
  <c r="W221" i="23"/>
  <c r="V221" i="23"/>
  <c r="P221" i="23"/>
  <c r="O221" i="23"/>
  <c r="N221" i="23"/>
  <c r="H221" i="23"/>
  <c r="G221" i="23"/>
  <c r="F221" i="23"/>
  <c r="AC220" i="23"/>
  <c r="AB220" i="23"/>
  <c r="AA220" i="23"/>
  <c r="U220" i="23"/>
  <c r="T220" i="23"/>
  <c r="S220" i="23"/>
  <c r="M220" i="23"/>
  <c r="L220" i="23"/>
  <c r="K220" i="23"/>
  <c r="E220" i="23"/>
  <c r="D220" i="23"/>
  <c r="C220" i="23"/>
  <c r="Z219" i="23"/>
  <c r="Y219" i="23"/>
  <c r="X219" i="23"/>
  <c r="R219" i="23"/>
  <c r="Q219" i="23"/>
  <c r="P219" i="23"/>
  <c r="J219" i="23"/>
  <c r="I219" i="23"/>
  <c r="H219" i="23"/>
  <c r="B219" i="23"/>
  <c r="AD218" i="23"/>
  <c r="AC218" i="23"/>
  <c r="W218" i="23"/>
  <c r="V218" i="23"/>
  <c r="U218" i="23"/>
  <c r="O218" i="23"/>
  <c r="N218" i="23"/>
  <c r="M218" i="23"/>
  <c r="G218" i="23"/>
  <c r="F218" i="23"/>
  <c r="E218" i="23"/>
  <c r="AB217" i="23"/>
  <c r="AA217" i="23"/>
  <c r="Z217" i="23"/>
  <c r="T217" i="23"/>
  <c r="S217" i="23"/>
  <c r="R217" i="23"/>
  <c r="L217" i="23"/>
  <c r="K217" i="23"/>
  <c r="J217" i="23"/>
  <c r="I217" i="23"/>
  <c r="D217" i="23"/>
  <c r="C217" i="23"/>
  <c r="B217" i="23"/>
  <c r="Y216" i="23"/>
  <c r="X216" i="23"/>
  <c r="W216" i="23"/>
  <c r="Q216" i="23"/>
  <c r="P216" i="23"/>
  <c r="O216" i="23"/>
  <c r="N216" i="23"/>
  <c r="I216" i="23"/>
  <c r="H216" i="23"/>
  <c r="G216" i="23"/>
  <c r="AD215" i="23"/>
  <c r="AC215" i="23"/>
  <c r="AB215" i="23"/>
  <c r="AA215" i="23"/>
  <c r="V215" i="23"/>
  <c r="T215" i="23"/>
  <c r="S215" i="23"/>
  <c r="N215" i="23"/>
  <c r="L215" i="23"/>
  <c r="K215" i="23"/>
  <c r="F215" i="23"/>
  <c r="D215" i="23"/>
  <c r="C215" i="23"/>
  <c r="AA214" i="23"/>
  <c r="Y214" i="23"/>
  <c r="X214" i="23"/>
  <c r="S214" i="23"/>
  <c r="Q214" i="23"/>
  <c r="P214" i="23"/>
  <c r="K214" i="23"/>
  <c r="I214" i="23"/>
  <c r="H214" i="23"/>
  <c r="C214" i="23"/>
  <c r="AD213" i="23"/>
  <c r="AC213" i="23"/>
  <c r="X213" i="23"/>
  <c r="V213" i="23"/>
  <c r="U213" i="23"/>
  <c r="P213" i="23"/>
  <c r="N213" i="23"/>
  <c r="M213" i="23"/>
  <c r="H213" i="23"/>
  <c r="F213" i="23"/>
  <c r="E213" i="23"/>
  <c r="AC221" i="23"/>
  <c r="AB221" i="23"/>
  <c r="AA221" i="23"/>
  <c r="Z221" i="23"/>
  <c r="U221" i="23"/>
  <c r="T221" i="23"/>
  <c r="M221" i="23"/>
  <c r="L221" i="23"/>
  <c r="K221" i="23"/>
  <c r="J221" i="23"/>
  <c r="E221" i="23"/>
  <c r="D221" i="23"/>
  <c r="Z220" i="23"/>
  <c r="Y220" i="23"/>
  <c r="X220" i="23"/>
  <c r="W220" i="23"/>
  <c r="R220" i="23"/>
  <c r="Q220" i="23"/>
  <c r="J220" i="23"/>
  <c r="I220" i="23"/>
  <c r="H220" i="23"/>
  <c r="G220" i="23"/>
  <c r="B220" i="23"/>
  <c r="AD219" i="23"/>
  <c r="W219" i="23"/>
  <c r="V219" i="23"/>
  <c r="U219" i="23"/>
  <c r="T219" i="23"/>
  <c r="O219" i="23"/>
  <c r="N219" i="23"/>
  <c r="G219" i="23"/>
  <c r="F219" i="23"/>
  <c r="E219" i="23"/>
  <c r="D219" i="23"/>
  <c r="AB218" i="23"/>
  <c r="AA218" i="23"/>
  <c r="T218" i="23"/>
  <c r="S218" i="23"/>
  <c r="R218" i="23"/>
  <c r="Q218" i="23"/>
  <c r="L218" i="23"/>
  <c r="K218" i="23"/>
  <c r="D218" i="23"/>
  <c r="C218" i="23"/>
  <c r="B218" i="23"/>
  <c r="AD217" i="23"/>
  <c r="Y217" i="23"/>
  <c r="X217" i="23"/>
  <c r="U217" i="23"/>
  <c r="Q217" i="23"/>
  <c r="P217" i="23"/>
  <c r="O217" i="23"/>
  <c r="N217" i="23"/>
  <c r="H217" i="23"/>
  <c r="G217" i="23"/>
  <c r="F217" i="23"/>
  <c r="AD216" i="23"/>
  <c r="AC216" i="23"/>
  <c r="V216" i="23"/>
  <c r="U216" i="23"/>
  <c r="T216" i="23"/>
  <c r="S216" i="23"/>
  <c r="M216" i="23"/>
  <c r="K216" i="23"/>
  <c r="J216" i="23"/>
  <c r="F216" i="23"/>
  <c r="E216" i="23"/>
  <c r="D216" i="23"/>
  <c r="Z215" i="23"/>
  <c r="Y215" i="23"/>
  <c r="X215" i="23"/>
  <c r="U215" i="23"/>
  <c r="R215" i="23"/>
  <c r="P215" i="23"/>
  <c r="O215" i="23"/>
  <c r="M215" i="23"/>
  <c r="J215" i="23"/>
  <c r="H215" i="23"/>
  <c r="E215" i="23"/>
  <c r="B215" i="23"/>
  <c r="AC214" i="23"/>
  <c r="AB214" i="23"/>
  <c r="Z214" i="23"/>
  <c r="W214" i="23"/>
  <c r="U214" i="23"/>
  <c r="R214" i="23"/>
  <c r="O214" i="23"/>
  <c r="M214" i="23"/>
  <c r="L214" i="23"/>
  <c r="J214" i="23"/>
  <c r="G214" i="23"/>
  <c r="E214" i="23"/>
  <c r="B214" i="23"/>
  <c r="AB213" i="23"/>
  <c r="Z213" i="23"/>
  <c r="Y213" i="23"/>
  <c r="W213" i="23"/>
  <c r="T213" i="23"/>
  <c r="R213" i="23"/>
  <c r="O213" i="23"/>
  <c r="L213" i="23"/>
  <c r="J213" i="23"/>
  <c r="I213" i="23"/>
  <c r="G213" i="23"/>
  <c r="D213" i="23"/>
  <c r="B213" i="23"/>
  <c r="AB175" i="23"/>
  <c r="W175" i="23"/>
  <c r="O175" i="23"/>
  <c r="G175" i="23"/>
  <c r="G153" i="23" s="1"/>
  <c r="F175" i="23"/>
  <c r="AA186" i="23"/>
  <c r="Y174" i="23"/>
  <c r="S186" i="23"/>
  <c r="C186" i="23"/>
  <c r="V173" i="23"/>
  <c r="U184" i="23"/>
  <c r="M184" i="23"/>
  <c r="F172" i="23"/>
  <c r="Z183" i="23"/>
  <c r="S171" i="23"/>
  <c r="S149" i="23" s="1"/>
  <c r="O182" i="23"/>
  <c r="G182" i="23"/>
  <c r="U169" i="23"/>
  <c r="T181" i="23"/>
  <c r="I180" i="23"/>
  <c r="AD167" i="23"/>
  <c r="N179" i="23"/>
  <c r="E179" i="23"/>
  <c r="AA187" i="23"/>
  <c r="Z187" i="23"/>
  <c r="X187" i="23"/>
  <c r="S187" i="23"/>
  <c r="R187" i="23"/>
  <c r="K187" i="23"/>
  <c r="J187" i="23"/>
  <c r="I187" i="23"/>
  <c r="C187" i="23"/>
  <c r="B187" i="23"/>
  <c r="AD186" i="23"/>
  <c r="X186" i="23"/>
  <c r="W186" i="23"/>
  <c r="P186" i="23"/>
  <c r="O186" i="23"/>
  <c r="N186" i="23"/>
  <c r="M186" i="23"/>
  <c r="H186" i="23"/>
  <c r="G186" i="23"/>
  <c r="AC185" i="23"/>
  <c r="AB185" i="23"/>
  <c r="U185" i="23"/>
  <c r="T185" i="23"/>
  <c r="R185" i="23"/>
  <c r="M185" i="23"/>
  <c r="L185" i="23"/>
  <c r="E185" i="23"/>
  <c r="D185" i="23"/>
  <c r="C185" i="23"/>
  <c r="Z184" i="23"/>
  <c r="Y184" i="23"/>
  <c r="X184" i="23"/>
  <c r="R184" i="23"/>
  <c r="Q184" i="23"/>
  <c r="J184" i="23"/>
  <c r="I184" i="23"/>
  <c r="H184" i="23"/>
  <c r="G184" i="23"/>
  <c r="B184" i="23"/>
  <c r="AD183" i="23"/>
  <c r="W183" i="23"/>
  <c r="V183" i="23"/>
  <c r="O183" i="23"/>
  <c r="N183" i="23"/>
  <c r="L183" i="23"/>
  <c r="G183" i="23"/>
  <c r="F183" i="23"/>
  <c r="AB182" i="23"/>
  <c r="AA182" i="23"/>
  <c r="Z182" i="23"/>
  <c r="T182" i="23"/>
  <c r="S182" i="23"/>
  <c r="R182" i="23"/>
  <c r="L182" i="23"/>
  <c r="K182" i="23"/>
  <c r="D182" i="23"/>
  <c r="C182" i="23"/>
  <c r="B182" i="23"/>
  <c r="AD181" i="23"/>
  <c r="Y181" i="23"/>
  <c r="X181" i="23"/>
  <c r="Q181" i="23"/>
  <c r="P181" i="23"/>
  <c r="I181" i="23"/>
  <c r="H181" i="23"/>
  <c r="F181" i="23"/>
  <c r="AD180" i="23"/>
  <c r="AC180" i="23"/>
  <c r="V180" i="23"/>
  <c r="U180" i="23"/>
  <c r="T180" i="23"/>
  <c r="N180" i="23"/>
  <c r="M180" i="23"/>
  <c r="L180" i="23"/>
  <c r="F180" i="23"/>
  <c r="E180" i="23"/>
  <c r="AA179" i="23"/>
  <c r="Z179" i="23"/>
  <c r="Y179" i="23"/>
  <c r="X179" i="23"/>
  <c r="S179" i="23"/>
  <c r="R179" i="23"/>
  <c r="K179" i="23"/>
  <c r="J179" i="23"/>
  <c r="C179" i="23"/>
  <c r="B179" i="23"/>
  <c r="AD187" i="23"/>
  <c r="AC187" i="23"/>
  <c r="Y187" i="23"/>
  <c r="V187" i="23"/>
  <c r="U187" i="23"/>
  <c r="Q187" i="23"/>
  <c r="P187" i="23"/>
  <c r="N187" i="23"/>
  <c r="M187" i="23"/>
  <c r="H187" i="23"/>
  <c r="F187" i="23"/>
  <c r="E187" i="23"/>
  <c r="AC186" i="23"/>
  <c r="Z186" i="23"/>
  <c r="V186" i="23"/>
  <c r="U186" i="23"/>
  <c r="R186" i="23"/>
  <c r="K186" i="23"/>
  <c r="J186" i="23"/>
  <c r="F186" i="23"/>
  <c r="E186" i="23"/>
  <c r="B186" i="23"/>
  <c r="AA185" i="23"/>
  <c r="Z185" i="23"/>
  <c r="X185" i="23"/>
  <c r="W185" i="23"/>
  <c r="S185" i="23"/>
  <c r="P185" i="23"/>
  <c r="O185" i="23"/>
  <c r="K185" i="23"/>
  <c r="J185" i="23"/>
  <c r="H185" i="23"/>
  <c r="G185" i="23"/>
  <c r="B185" i="23"/>
  <c r="AC184" i="23"/>
  <c r="AB184" i="23"/>
  <c r="W184" i="23"/>
  <c r="T184" i="23"/>
  <c r="P184" i="23"/>
  <c r="O184" i="23"/>
  <c r="L184" i="23"/>
  <c r="E184" i="23"/>
  <c r="D184" i="23"/>
  <c r="AC183" i="23"/>
  <c r="AB183" i="23"/>
  <c r="Y183" i="23"/>
  <c r="U183" i="23"/>
  <c r="T183" i="23"/>
  <c r="R183" i="23"/>
  <c r="Q183" i="23"/>
  <c r="M183" i="23"/>
  <c r="J183" i="23"/>
  <c r="I183" i="23"/>
  <c r="E183" i="23"/>
  <c r="D183" i="23"/>
  <c r="B183" i="23"/>
  <c r="AD182" i="23"/>
  <c r="Y182" i="23"/>
  <c r="W182" i="23"/>
  <c r="V182" i="23"/>
  <c r="Q182" i="23"/>
  <c r="N182" i="23"/>
  <c r="J182" i="23"/>
  <c r="I182" i="23"/>
  <c r="F182" i="23"/>
  <c r="AB181" i="23"/>
  <c r="AA181" i="23"/>
  <c r="W181" i="23"/>
  <c r="V181" i="23"/>
  <c r="S181" i="23"/>
  <c r="O181" i="23"/>
  <c r="N181" i="23"/>
  <c r="L181" i="23"/>
  <c r="K181" i="23"/>
  <c r="G181" i="23"/>
  <c r="D181" i="23"/>
  <c r="C181" i="23"/>
  <c r="AB180" i="23"/>
  <c r="AA180" i="23"/>
  <c r="Y180" i="23"/>
  <c r="X180" i="23"/>
  <c r="S180" i="23"/>
  <c r="Q180" i="23"/>
  <c r="P180" i="23"/>
  <c r="K180" i="23"/>
  <c r="H180" i="23"/>
  <c r="D180" i="23"/>
  <c r="C180" i="23"/>
  <c r="AC179" i="23"/>
  <c r="V179" i="23"/>
  <c r="U179" i="23"/>
  <c r="Q179" i="23"/>
  <c r="P179" i="23"/>
  <c r="M179" i="23"/>
  <c r="I179" i="23"/>
  <c r="H179" i="23"/>
  <c r="F179" i="23"/>
  <c r="AD175" i="23"/>
  <c r="AC175" i="23"/>
  <c r="AA175" i="23"/>
  <c r="Z175" i="23"/>
  <c r="X175" i="23"/>
  <c r="V175" i="23"/>
  <c r="U175" i="23"/>
  <c r="T175" i="23"/>
  <c r="S175" i="23"/>
  <c r="R175" i="23"/>
  <c r="P175" i="23"/>
  <c r="N175" i="23"/>
  <c r="M175" i="23"/>
  <c r="L175" i="23"/>
  <c r="K175" i="23"/>
  <c r="J175" i="23"/>
  <c r="H175" i="23"/>
  <c r="E175" i="23"/>
  <c r="D175" i="23"/>
  <c r="C175" i="23"/>
  <c r="B175" i="23"/>
  <c r="AC174" i="23"/>
  <c r="AA174" i="23"/>
  <c r="Z174" i="23"/>
  <c r="X174" i="23"/>
  <c r="X152" i="23" s="1"/>
  <c r="W174" i="23"/>
  <c r="U174" i="23"/>
  <c r="S174" i="23"/>
  <c r="R174" i="23"/>
  <c r="Q174" i="23"/>
  <c r="P174" i="23"/>
  <c r="O174" i="23"/>
  <c r="M174" i="23"/>
  <c r="K174" i="23"/>
  <c r="J174" i="23"/>
  <c r="I174" i="23"/>
  <c r="H174" i="23"/>
  <c r="G174" i="23"/>
  <c r="E174" i="23"/>
  <c r="B174" i="23"/>
  <c r="AD173" i="23"/>
  <c r="AC173" i="23"/>
  <c r="AB173" i="23"/>
  <c r="Z173" i="23"/>
  <c r="X173" i="23"/>
  <c r="W173" i="23"/>
  <c r="U173" i="23"/>
  <c r="T173" i="23"/>
  <c r="R173" i="23"/>
  <c r="P173" i="23"/>
  <c r="O173" i="23"/>
  <c r="N173" i="23"/>
  <c r="M173" i="23"/>
  <c r="L173" i="23"/>
  <c r="J173" i="23"/>
  <c r="H173" i="23"/>
  <c r="G173" i="23"/>
  <c r="F173" i="23"/>
  <c r="E173" i="23"/>
  <c r="D173" i="23"/>
  <c r="B173" i="23"/>
  <c r="AC172" i="23"/>
  <c r="AB172" i="23"/>
  <c r="AA172" i="23"/>
  <c r="Z172" i="23"/>
  <c r="Z150" i="23" s="1"/>
  <c r="Y172" i="23"/>
  <c r="W172" i="23"/>
  <c r="U172" i="23"/>
  <c r="T172" i="23"/>
  <c r="S172" i="23"/>
  <c r="R172" i="23"/>
  <c r="Q172" i="23"/>
  <c r="O172" i="23"/>
  <c r="M172" i="23"/>
  <c r="L172" i="23"/>
  <c r="K172" i="23"/>
  <c r="J172" i="23"/>
  <c r="I172" i="23"/>
  <c r="G172" i="23"/>
  <c r="E172" i="23"/>
  <c r="D172" i="23"/>
  <c r="C172" i="23"/>
  <c r="B172" i="23"/>
  <c r="AD171" i="23"/>
  <c r="AB171" i="23"/>
  <c r="Z171" i="23"/>
  <c r="Y171" i="23"/>
  <c r="X171" i="23"/>
  <c r="W171" i="23"/>
  <c r="W149" i="23" s="1"/>
  <c r="V171" i="23"/>
  <c r="T171" i="23"/>
  <c r="R171" i="23"/>
  <c r="Q171" i="23"/>
  <c r="P171" i="23"/>
  <c r="O171" i="23"/>
  <c r="N171" i="23"/>
  <c r="L171" i="23"/>
  <c r="J171" i="23"/>
  <c r="I171" i="23"/>
  <c r="H171" i="23"/>
  <c r="G171" i="23"/>
  <c r="F171" i="23"/>
  <c r="D171" i="23"/>
  <c r="B171" i="23"/>
  <c r="AD170" i="23"/>
  <c r="AC170" i="23"/>
  <c r="AB170" i="23"/>
  <c r="AA170" i="23"/>
  <c r="Y170" i="23"/>
  <c r="W170" i="23"/>
  <c r="V170" i="23"/>
  <c r="U170" i="23"/>
  <c r="T170" i="23"/>
  <c r="T148" i="23" s="1"/>
  <c r="S170" i="23"/>
  <c r="Q170" i="23"/>
  <c r="O170" i="23"/>
  <c r="N170" i="23"/>
  <c r="M170" i="23"/>
  <c r="L170" i="23"/>
  <c r="K170" i="23"/>
  <c r="I170" i="23"/>
  <c r="G170" i="23"/>
  <c r="F170" i="23"/>
  <c r="E170" i="23"/>
  <c r="D170" i="23"/>
  <c r="C170" i="23"/>
  <c r="AD169" i="23"/>
  <c r="AB169" i="23"/>
  <c r="AA169" i="23"/>
  <c r="Z169" i="23"/>
  <c r="Y169" i="23"/>
  <c r="X169" i="23"/>
  <c r="V169" i="23"/>
  <c r="T169" i="23"/>
  <c r="S169" i="23"/>
  <c r="R169" i="23"/>
  <c r="Q169" i="23"/>
  <c r="Q147" i="23" s="1"/>
  <c r="P169" i="23"/>
  <c r="N169" i="23"/>
  <c r="L169" i="23"/>
  <c r="K169" i="23"/>
  <c r="J169" i="23"/>
  <c r="I169" i="23"/>
  <c r="H169" i="23"/>
  <c r="F169" i="23"/>
  <c r="D169" i="23"/>
  <c r="C169" i="23"/>
  <c r="B169" i="23"/>
  <c r="AD168" i="23"/>
  <c r="AC168" i="23"/>
  <c r="AA168" i="23"/>
  <c r="Y168" i="23"/>
  <c r="X168" i="23"/>
  <c r="W168" i="23"/>
  <c r="V168" i="23"/>
  <c r="U168" i="23"/>
  <c r="S168" i="23"/>
  <c r="Q168" i="23"/>
  <c r="P168" i="23"/>
  <c r="O168" i="23"/>
  <c r="N168" i="23"/>
  <c r="M168" i="23"/>
  <c r="L168" i="23"/>
  <c r="L146" i="23" s="1"/>
  <c r="K168" i="23"/>
  <c r="I168" i="23"/>
  <c r="H168" i="23"/>
  <c r="G168" i="23"/>
  <c r="F168" i="23"/>
  <c r="F146" i="23" s="1"/>
  <c r="E168" i="23"/>
  <c r="C168" i="23"/>
  <c r="AC167" i="23"/>
  <c r="AB167" i="23"/>
  <c r="AA167" i="23"/>
  <c r="Z167" i="23"/>
  <c r="X167" i="23"/>
  <c r="V167" i="23"/>
  <c r="U167" i="23"/>
  <c r="T167" i="23"/>
  <c r="S167" i="23"/>
  <c r="S145" i="23" s="1"/>
  <c r="R167" i="23"/>
  <c r="Q167" i="23"/>
  <c r="Q145" i="23" s="1"/>
  <c r="P167" i="23"/>
  <c r="N167" i="23"/>
  <c r="M167" i="23"/>
  <c r="L167" i="23"/>
  <c r="K167" i="23"/>
  <c r="J167" i="23"/>
  <c r="I167" i="23"/>
  <c r="I145" i="23" s="1"/>
  <c r="H167" i="23"/>
  <c r="F167" i="23"/>
  <c r="E167" i="23"/>
  <c r="D167" i="23"/>
  <c r="C167" i="23"/>
  <c r="B167" i="23"/>
  <c r="AD164" i="23"/>
  <c r="AC164" i="23"/>
  <c r="AC153" i="23" s="1"/>
  <c r="AA164" i="23"/>
  <c r="Y164" i="23"/>
  <c r="X164" i="23"/>
  <c r="X153" i="23" s="1"/>
  <c r="W164" i="23"/>
  <c r="W153" i="23" s="1"/>
  <c r="V164" i="23"/>
  <c r="V153" i="23" s="1"/>
  <c r="U164" i="23"/>
  <c r="U153" i="23" s="1"/>
  <c r="S164" i="23"/>
  <c r="Q164" i="23"/>
  <c r="P164" i="23"/>
  <c r="P153" i="23" s="1"/>
  <c r="O164" i="23"/>
  <c r="O153" i="23" s="1"/>
  <c r="N164" i="23"/>
  <c r="N153" i="23" s="1"/>
  <c r="M164" i="23"/>
  <c r="M153" i="23" s="1"/>
  <c r="K164" i="23"/>
  <c r="J164" i="23"/>
  <c r="I164" i="23"/>
  <c r="H164" i="23"/>
  <c r="H153" i="23" s="1"/>
  <c r="G164" i="23"/>
  <c r="F164" i="23"/>
  <c r="F153" i="23" s="1"/>
  <c r="E164" i="23"/>
  <c r="E153" i="23" s="1"/>
  <c r="C164" i="23"/>
  <c r="B164" i="23"/>
  <c r="B153" i="23" s="1"/>
  <c r="AD163" i="23"/>
  <c r="AC163" i="23"/>
  <c r="AC152" i="23" s="1"/>
  <c r="AB163" i="23"/>
  <c r="AA163" i="23"/>
  <c r="AA152" i="23" s="1"/>
  <c r="Z163" i="23"/>
  <c r="Z152" i="23" s="1"/>
  <c r="X163" i="23"/>
  <c r="W163" i="23"/>
  <c r="V163" i="23"/>
  <c r="U163" i="23"/>
  <c r="U152" i="23" s="1"/>
  <c r="T163" i="23"/>
  <c r="S163" i="23"/>
  <c r="S152" i="23" s="1"/>
  <c r="R163" i="23"/>
  <c r="R152" i="23" s="1"/>
  <c r="P163" i="23"/>
  <c r="O163" i="23"/>
  <c r="O152" i="23" s="1"/>
  <c r="N163" i="23"/>
  <c r="M163" i="23"/>
  <c r="M152" i="23" s="1"/>
  <c r="L163" i="23"/>
  <c r="K163" i="23"/>
  <c r="K152" i="23" s="1"/>
  <c r="J163" i="23"/>
  <c r="H163" i="23"/>
  <c r="G163" i="23"/>
  <c r="F163" i="23"/>
  <c r="E163" i="23"/>
  <c r="E152" i="23" s="1"/>
  <c r="D163" i="23"/>
  <c r="C163" i="23"/>
  <c r="B163" i="23"/>
  <c r="AC162" i="23"/>
  <c r="AB162" i="23"/>
  <c r="AA162" i="23"/>
  <c r="Z162" i="23"/>
  <c r="Z151" i="23" s="1"/>
  <c r="Y162" i="23"/>
  <c r="X162" i="23"/>
  <c r="X151" i="23" s="1"/>
  <c r="W162" i="23"/>
  <c r="W151" i="23" s="1"/>
  <c r="U162" i="23"/>
  <c r="S162" i="23"/>
  <c r="R162" i="23"/>
  <c r="R151" i="23" s="1"/>
  <c r="Q162" i="23"/>
  <c r="P162" i="23"/>
  <c r="P151" i="23" s="1"/>
  <c r="O162" i="23"/>
  <c r="O151" i="23" s="1"/>
  <c r="M162" i="23"/>
  <c r="K162" i="23"/>
  <c r="J162" i="23"/>
  <c r="J151" i="23" s="1"/>
  <c r="I162" i="23"/>
  <c r="H162" i="23"/>
  <c r="H151" i="23" s="1"/>
  <c r="G162" i="23"/>
  <c r="E162" i="23"/>
  <c r="D162" i="23"/>
  <c r="C162" i="23"/>
  <c r="B162" i="23"/>
  <c r="B151" i="23" s="1"/>
  <c r="AD161" i="23"/>
  <c r="AC161" i="23"/>
  <c r="AC150" i="23" s="1"/>
  <c r="AB161" i="23"/>
  <c r="AB150" i="23" s="1"/>
  <c r="Z161" i="23"/>
  <c r="Y161" i="23"/>
  <c r="Y150" i="23" s="1"/>
  <c r="X161" i="23"/>
  <c r="W161" i="23"/>
  <c r="W150" i="23" s="1"/>
  <c r="V161" i="23"/>
  <c r="U161" i="23"/>
  <c r="U150" i="23" s="1"/>
  <c r="T161" i="23"/>
  <c r="T150" i="23" s="1"/>
  <c r="R161" i="23"/>
  <c r="Q161" i="23"/>
  <c r="P161" i="23"/>
  <c r="O161" i="23"/>
  <c r="O150" i="23" s="1"/>
  <c r="N161" i="23"/>
  <c r="M161" i="23"/>
  <c r="M150" i="23" s="1"/>
  <c r="L161" i="23"/>
  <c r="L150" i="23" s="1"/>
  <c r="J161" i="23"/>
  <c r="I161" i="23"/>
  <c r="I150" i="23" s="1"/>
  <c r="H161" i="23"/>
  <c r="G161" i="23"/>
  <c r="G150" i="23" s="1"/>
  <c r="F161" i="23"/>
  <c r="E161" i="23"/>
  <c r="E150" i="23" s="1"/>
  <c r="D161" i="23"/>
  <c r="B161" i="23"/>
  <c r="AD160" i="23"/>
  <c r="AC160" i="23"/>
  <c r="AB160" i="23"/>
  <c r="AB149" i="23" s="1"/>
  <c r="AA160" i="23"/>
  <c r="Z160" i="23"/>
  <c r="Z149" i="23" s="1"/>
  <c r="Y160" i="23"/>
  <c r="Y149" i="23" s="1"/>
  <c r="W160" i="23"/>
  <c r="V160" i="23"/>
  <c r="U160" i="23"/>
  <c r="T160" i="23"/>
  <c r="T149" i="23" s="1"/>
  <c r="S160" i="23"/>
  <c r="R160" i="23"/>
  <c r="R149" i="23" s="1"/>
  <c r="Q160" i="23"/>
  <c r="Q149" i="23" s="1"/>
  <c r="O160" i="23"/>
  <c r="M160" i="23"/>
  <c r="L160" i="23"/>
  <c r="K160" i="23"/>
  <c r="J160" i="23"/>
  <c r="J149" i="23" s="1"/>
  <c r="I160" i="23"/>
  <c r="I149" i="23" s="1"/>
  <c r="G160" i="23"/>
  <c r="E160" i="23"/>
  <c r="D160" i="23"/>
  <c r="D149" i="23" s="1"/>
  <c r="C160" i="23"/>
  <c r="B160" i="23"/>
  <c r="B149" i="23" s="1"/>
  <c r="AD159" i="23"/>
  <c r="AB159" i="23"/>
  <c r="AA159" i="23"/>
  <c r="Z159" i="23"/>
  <c r="Y159" i="23"/>
  <c r="Y148" i="23" s="1"/>
  <c r="X159" i="23"/>
  <c r="W159" i="23"/>
  <c r="W148" i="23" s="1"/>
  <c r="V159" i="23"/>
  <c r="V148" i="23" s="1"/>
  <c r="T159" i="23"/>
  <c r="S159" i="23"/>
  <c r="S148" i="23" s="1"/>
  <c r="R159" i="23"/>
  <c r="Q159" i="23"/>
  <c r="Q148" i="23" s="1"/>
  <c r="P159" i="23"/>
  <c r="O159" i="23"/>
  <c r="O148" i="23" s="1"/>
  <c r="N159" i="23"/>
  <c r="N148" i="23" s="1"/>
  <c r="L159" i="23"/>
  <c r="K159" i="23"/>
  <c r="J159" i="23"/>
  <c r="I159" i="23"/>
  <c r="H159" i="23"/>
  <c r="G159" i="23"/>
  <c r="G148" i="23" s="1"/>
  <c r="F159" i="23"/>
  <c r="F148" i="23" s="1"/>
  <c r="D159" i="23"/>
  <c r="C159" i="23"/>
  <c r="C148" i="23" s="1"/>
  <c r="B159" i="23"/>
  <c r="AD158" i="23"/>
  <c r="AD147" i="23" s="1"/>
  <c r="AC158" i="23"/>
  <c r="AB158" i="23"/>
  <c r="AB147" i="23" s="1"/>
  <c r="AA158" i="23"/>
  <c r="Y158" i="23"/>
  <c r="X158" i="23"/>
  <c r="X147" i="23" s="1"/>
  <c r="W158" i="23"/>
  <c r="V158" i="23"/>
  <c r="V147" i="23" s="1"/>
  <c r="U158" i="23"/>
  <c r="T158" i="23"/>
  <c r="T147" i="23" s="1"/>
  <c r="S158" i="23"/>
  <c r="S147" i="23" s="1"/>
  <c r="Q158" i="23"/>
  <c r="P158" i="23"/>
  <c r="O158" i="23"/>
  <c r="N158" i="23"/>
  <c r="N147" i="23" s="1"/>
  <c r="M158" i="23"/>
  <c r="L158" i="23"/>
  <c r="L147" i="23" s="1"/>
  <c r="K158" i="23"/>
  <c r="K147" i="23" s="1"/>
  <c r="I158" i="23"/>
  <c r="G158" i="23"/>
  <c r="F158" i="23"/>
  <c r="F147" i="23" s="1"/>
  <c r="E158" i="23"/>
  <c r="D158" i="23"/>
  <c r="D147" i="23" s="1"/>
  <c r="C158" i="23"/>
  <c r="C147" i="23" s="1"/>
  <c r="AD157" i="23"/>
  <c r="AB157" i="23"/>
  <c r="AA157" i="23"/>
  <c r="AA146" i="23" s="1"/>
  <c r="Z157" i="23"/>
  <c r="Y157" i="23"/>
  <c r="Y146" i="23" s="1"/>
  <c r="X157" i="23"/>
  <c r="V157" i="23"/>
  <c r="U157" i="23"/>
  <c r="U146" i="23" s="1"/>
  <c r="T157" i="23"/>
  <c r="S157" i="23"/>
  <c r="S146" i="23" s="1"/>
  <c r="R157" i="23"/>
  <c r="Q157" i="23"/>
  <c r="Q146" i="23" s="1"/>
  <c r="P157" i="23"/>
  <c r="P146" i="23" s="1"/>
  <c r="N157" i="23"/>
  <c r="M157" i="23"/>
  <c r="L157" i="23"/>
  <c r="K157" i="23"/>
  <c r="K146" i="23" s="1"/>
  <c r="J157" i="23"/>
  <c r="I157" i="23"/>
  <c r="I146" i="23" s="1"/>
  <c r="H157" i="23"/>
  <c r="H146" i="23" s="1"/>
  <c r="F157" i="23"/>
  <c r="E157" i="23"/>
  <c r="D157" i="23"/>
  <c r="C157" i="23"/>
  <c r="C146" i="23" s="1"/>
  <c r="B157" i="23"/>
  <c r="AD156" i="23"/>
  <c r="AD145" i="23" s="1"/>
  <c r="AC156" i="23"/>
  <c r="AC145" i="23" s="1"/>
  <c r="AA156" i="23"/>
  <c r="Z156" i="23"/>
  <c r="Z145" i="23" s="1"/>
  <c r="Y156" i="23"/>
  <c r="X156" i="23"/>
  <c r="X145" i="23" s="1"/>
  <c r="W156" i="23"/>
  <c r="V156" i="23"/>
  <c r="U156" i="23"/>
  <c r="U145" i="23" s="1"/>
  <c r="S156" i="23"/>
  <c r="R156" i="23"/>
  <c r="R145" i="23" s="1"/>
  <c r="Q156" i="23"/>
  <c r="P156" i="23"/>
  <c r="P145" i="23" s="1"/>
  <c r="O156" i="23"/>
  <c r="N156" i="23"/>
  <c r="N145" i="23" s="1"/>
  <c r="M156" i="23"/>
  <c r="K156" i="23"/>
  <c r="I156" i="23"/>
  <c r="H156" i="23"/>
  <c r="H145" i="23" s="1"/>
  <c r="G156" i="23"/>
  <c r="F156" i="23"/>
  <c r="F145" i="23" s="1"/>
  <c r="E156" i="23"/>
  <c r="E145" i="23" s="1"/>
  <c r="C156" i="23"/>
  <c r="AA153" i="23"/>
  <c r="S153" i="23"/>
  <c r="K153" i="23"/>
  <c r="J153" i="23"/>
  <c r="C153" i="23"/>
  <c r="W152" i="23"/>
  <c r="P152" i="23"/>
  <c r="H152" i="23"/>
  <c r="G152" i="23"/>
  <c r="AC151" i="23"/>
  <c r="AB151" i="23"/>
  <c r="U151" i="23"/>
  <c r="M151" i="23"/>
  <c r="E151" i="23"/>
  <c r="D151" i="23"/>
  <c r="R150" i="23"/>
  <c r="Q150" i="23"/>
  <c r="J150" i="23"/>
  <c r="B150" i="23"/>
  <c r="AD149" i="23"/>
  <c r="V149" i="23"/>
  <c r="U149" i="23"/>
  <c r="O149" i="23"/>
  <c r="G149" i="23"/>
  <c r="AB148" i="23"/>
  <c r="AA148" i="23"/>
  <c r="L148" i="23"/>
  <c r="K148" i="23"/>
  <c r="J148" i="23"/>
  <c r="D148" i="23"/>
  <c r="Y147" i="23"/>
  <c r="W147" i="23"/>
  <c r="P147" i="23"/>
  <c r="O147" i="23"/>
  <c r="I147" i="23"/>
  <c r="G147" i="23"/>
  <c r="AD146" i="23"/>
  <c r="AB146" i="23"/>
  <c r="V146" i="23"/>
  <c r="N146" i="23"/>
  <c r="M146" i="23"/>
  <c r="E146" i="23"/>
  <c r="AA145" i="23"/>
  <c r="K145" i="23"/>
  <c r="C145" i="23"/>
  <c r="X118" i="23"/>
  <c r="P118" i="23"/>
  <c r="H118" i="23"/>
  <c r="AC117" i="23"/>
  <c r="U117" i="23"/>
  <c r="M117" i="23"/>
  <c r="E117" i="23"/>
  <c r="Z116" i="23"/>
  <c r="R116" i="23"/>
  <c r="J116" i="23"/>
  <c r="B116" i="23"/>
  <c r="W115" i="23"/>
  <c r="O115" i="23"/>
  <c r="G115" i="23"/>
  <c r="AB114" i="23"/>
  <c r="T114" i="23"/>
  <c r="N114" i="23"/>
  <c r="L114" i="23"/>
  <c r="D114" i="23"/>
  <c r="Y113" i="23"/>
  <c r="Q113" i="23"/>
  <c r="X112" i="23"/>
  <c r="U111" i="23"/>
  <c r="R110" i="23"/>
  <c r="AC118" i="23"/>
  <c r="W118" i="23"/>
  <c r="U118" i="23"/>
  <c r="O118" i="23"/>
  <c r="M118" i="23"/>
  <c r="L118" i="23"/>
  <c r="G118" i="23"/>
  <c r="E118" i="23"/>
  <c r="AD117" i="23"/>
  <c r="AB117" i="23"/>
  <c r="Z117" i="23"/>
  <c r="T117" i="23"/>
  <c r="R117" i="23"/>
  <c r="L117" i="23"/>
  <c r="J117" i="23"/>
  <c r="D117" i="23"/>
  <c r="B117" i="23"/>
  <c r="Y116" i="23"/>
  <c r="W116" i="23"/>
  <c r="Q116" i="23"/>
  <c r="O116" i="23"/>
  <c r="I116" i="23"/>
  <c r="G116" i="23"/>
  <c r="AD115" i="23"/>
  <c r="AB115" i="23"/>
  <c r="X115" i="23"/>
  <c r="V115" i="23"/>
  <c r="T115" i="23"/>
  <c r="N115" i="23"/>
  <c r="L115" i="23"/>
  <c r="F115" i="23"/>
  <c r="D115" i="23"/>
  <c r="AA114" i="23"/>
  <c r="Y114" i="23"/>
  <c r="S114" i="23"/>
  <c r="Q114" i="23"/>
  <c r="K114" i="23"/>
  <c r="I114" i="23"/>
  <c r="C114" i="23"/>
  <c r="AD113" i="23"/>
  <c r="X113" i="23"/>
  <c r="V113" i="23"/>
  <c r="R113" i="23"/>
  <c r="P113" i="23"/>
  <c r="N113" i="23"/>
  <c r="H113" i="23"/>
  <c r="F113" i="23"/>
  <c r="AC112" i="23"/>
  <c r="AA112" i="23"/>
  <c r="U112" i="23"/>
  <c r="S112" i="23"/>
  <c r="M112" i="23"/>
  <c r="K112" i="23"/>
  <c r="E112" i="23"/>
  <c r="C112" i="23"/>
  <c r="Z111" i="23"/>
  <c r="X111" i="23"/>
  <c r="R111" i="23"/>
  <c r="P111" i="23"/>
  <c r="J111" i="23"/>
  <c r="H111" i="23"/>
  <c r="B111" i="23"/>
  <c r="AC110" i="23"/>
  <c r="W110" i="23"/>
  <c r="U110" i="23"/>
  <c r="O110" i="23"/>
  <c r="M110" i="23"/>
  <c r="G110" i="23"/>
  <c r="E110" i="23"/>
  <c r="AD118" i="23"/>
  <c r="AB118" i="23"/>
  <c r="AA118" i="23"/>
  <c r="Z118" i="23"/>
  <c r="Y118" i="23"/>
  <c r="V118" i="23"/>
  <c r="T118" i="23"/>
  <c r="S118" i="23"/>
  <c r="R118" i="23"/>
  <c r="Q118" i="23"/>
  <c r="N118" i="23"/>
  <c r="K118" i="23"/>
  <c r="J118" i="23"/>
  <c r="I118" i="23"/>
  <c r="F118" i="23"/>
  <c r="D118" i="23"/>
  <c r="C118" i="23"/>
  <c r="B118" i="23"/>
  <c r="AA117" i="23"/>
  <c r="Y117" i="23"/>
  <c r="X117" i="23"/>
  <c r="W117" i="23"/>
  <c r="V117" i="23"/>
  <c r="S117" i="23"/>
  <c r="Q117" i="23"/>
  <c r="P117" i="23"/>
  <c r="O117" i="23"/>
  <c r="N117" i="23"/>
  <c r="K117" i="23"/>
  <c r="I117" i="23"/>
  <c r="H117" i="23"/>
  <c r="G117" i="23"/>
  <c r="F117" i="23"/>
  <c r="C117" i="23"/>
  <c r="AD116" i="23"/>
  <c r="AC116" i="23"/>
  <c r="AB116" i="23"/>
  <c r="AA116" i="23"/>
  <c r="X116" i="23"/>
  <c r="V116" i="23"/>
  <c r="U116" i="23"/>
  <c r="T116" i="23"/>
  <c r="S116" i="23"/>
  <c r="P116" i="23"/>
  <c r="N116" i="23"/>
  <c r="M116" i="23"/>
  <c r="L116" i="23"/>
  <c r="K116" i="23"/>
  <c r="H116" i="23"/>
  <c r="F116" i="23"/>
  <c r="E116" i="23"/>
  <c r="D116" i="23"/>
  <c r="C116" i="23"/>
  <c r="AC115" i="23"/>
  <c r="AA115" i="23"/>
  <c r="Z115" i="23"/>
  <c r="Y115" i="23"/>
  <c r="U115" i="23"/>
  <c r="S115" i="23"/>
  <c r="R115" i="23"/>
  <c r="Q115" i="23"/>
  <c r="P115" i="23"/>
  <c r="M115" i="23"/>
  <c r="K115" i="23"/>
  <c r="J115" i="23"/>
  <c r="I115" i="23"/>
  <c r="H115" i="23"/>
  <c r="E115" i="23"/>
  <c r="C115" i="23"/>
  <c r="B115" i="23"/>
  <c r="AD114" i="23"/>
  <c r="AC114" i="23"/>
  <c r="Z114" i="23"/>
  <c r="X114" i="23"/>
  <c r="W114" i="23"/>
  <c r="V114" i="23"/>
  <c r="U114" i="23"/>
  <c r="R114" i="23"/>
  <c r="P114" i="23"/>
  <c r="O114" i="23"/>
  <c r="M114" i="23"/>
  <c r="J114" i="23"/>
  <c r="H114" i="23"/>
  <c r="G114" i="23"/>
  <c r="F114" i="23"/>
  <c r="E114" i="23"/>
  <c r="B114" i="23"/>
  <c r="AC113" i="23"/>
  <c r="AB113" i="23"/>
  <c r="AA113" i="23"/>
  <c r="Z113" i="23"/>
  <c r="W113" i="23"/>
  <c r="U113" i="23"/>
  <c r="T113" i="23"/>
  <c r="S113" i="23"/>
  <c r="O113" i="23"/>
  <c r="M113" i="23"/>
  <c r="L113" i="23"/>
  <c r="K113" i="23"/>
  <c r="J113" i="23"/>
  <c r="I113" i="23"/>
  <c r="G113" i="23"/>
  <c r="E113" i="23"/>
  <c r="D113" i="23"/>
  <c r="C113" i="23"/>
  <c r="B113" i="23"/>
  <c r="AD112" i="23"/>
  <c r="AB112" i="23"/>
  <c r="Z112" i="23"/>
  <c r="Y112" i="23"/>
  <c r="W112" i="23"/>
  <c r="V112" i="23"/>
  <c r="T112" i="23"/>
  <c r="R112" i="23"/>
  <c r="Q112" i="23"/>
  <c r="P112" i="23"/>
  <c r="O112" i="23"/>
  <c r="N112" i="23"/>
  <c r="L112" i="23"/>
  <c r="J112" i="23"/>
  <c r="I112" i="23"/>
  <c r="H112" i="23"/>
  <c r="G112" i="23"/>
  <c r="F112" i="23"/>
  <c r="D112" i="23"/>
  <c r="B112" i="23"/>
  <c r="AD111" i="23"/>
  <c r="AC111" i="23"/>
  <c r="AB111" i="23"/>
  <c r="AA111" i="23"/>
  <c r="Y111" i="23"/>
  <c r="W111" i="23"/>
  <c r="V111" i="23"/>
  <c r="T111" i="23"/>
  <c r="S111" i="23"/>
  <c r="Q111" i="23"/>
  <c r="O111" i="23"/>
  <c r="N111" i="23"/>
  <c r="M111" i="23"/>
  <c r="L111" i="23"/>
  <c r="K111" i="23"/>
  <c r="I111" i="23"/>
  <c r="G111" i="23"/>
  <c r="F111" i="23"/>
  <c r="E111" i="23"/>
  <c r="D111" i="23"/>
  <c r="C111" i="23"/>
  <c r="AD110" i="23"/>
  <c r="AB110" i="23"/>
  <c r="AA110" i="23"/>
  <c r="Z110" i="23"/>
  <c r="Y110" i="23"/>
  <c r="X110" i="23"/>
  <c r="V110" i="23"/>
  <c r="T110" i="23"/>
  <c r="S110" i="23"/>
  <c r="Q110" i="23"/>
  <c r="P110" i="23"/>
  <c r="N110" i="23"/>
  <c r="L110" i="23"/>
  <c r="K110" i="23"/>
  <c r="J110" i="23"/>
  <c r="I110" i="23"/>
  <c r="H110" i="23"/>
  <c r="F110" i="23"/>
  <c r="D110" i="23"/>
  <c r="C110" i="23"/>
  <c r="B110" i="23"/>
  <c r="W84" i="23"/>
  <c r="O84" i="23"/>
  <c r="G84" i="23"/>
  <c r="AB83" i="23"/>
  <c r="T83" i="23"/>
  <c r="L83" i="23"/>
  <c r="D83" i="23"/>
  <c r="Y82" i="23"/>
  <c r="Q82" i="23"/>
  <c r="I82" i="23"/>
  <c r="AD69" i="23"/>
  <c r="AD47" i="23" s="1"/>
  <c r="W69" i="23"/>
  <c r="V69" i="23"/>
  <c r="V47" i="23" s="1"/>
  <c r="O69" i="23"/>
  <c r="O47" i="23" s="1"/>
  <c r="N69" i="23"/>
  <c r="N47" i="23" s="1"/>
  <c r="G69" i="23"/>
  <c r="F69" i="23"/>
  <c r="F47" i="23" s="1"/>
  <c r="AB68" i="23"/>
  <c r="AB46" i="23" s="1"/>
  <c r="AA68" i="23"/>
  <c r="AA46" i="23" s="1"/>
  <c r="T68" i="23"/>
  <c r="L68" i="23"/>
  <c r="L46" i="23" s="1"/>
  <c r="K68" i="23"/>
  <c r="K46" i="23" s="1"/>
  <c r="D68" i="23"/>
  <c r="C68" i="23"/>
  <c r="C46" i="23" s="1"/>
  <c r="Y67" i="23"/>
  <c r="Y45" i="23" s="1"/>
  <c r="X67" i="23"/>
  <c r="X45" i="23" s="1"/>
  <c r="Q67" i="23"/>
  <c r="P67" i="23"/>
  <c r="P45" i="23" s="1"/>
  <c r="I67" i="23"/>
  <c r="I45" i="23" s="1"/>
  <c r="H67" i="23"/>
  <c r="H45" i="23" s="1"/>
  <c r="AC78" i="23"/>
  <c r="U78" i="23"/>
  <c r="M78" i="23"/>
  <c r="E78" i="23"/>
  <c r="Z77" i="23"/>
  <c r="R77" i="23"/>
  <c r="J77" i="23"/>
  <c r="B77" i="23"/>
  <c r="W76" i="23"/>
  <c r="O76" i="23"/>
  <c r="G76" i="23"/>
  <c r="AB84" i="23"/>
  <c r="T84" i="23"/>
  <c r="L84" i="23"/>
  <c r="D84" i="23"/>
  <c r="Y83" i="23"/>
  <c r="Q83" i="23"/>
  <c r="I83" i="23"/>
  <c r="AB81" i="23"/>
  <c r="AA81" i="23"/>
  <c r="V59" i="23"/>
  <c r="V48" i="23" s="1"/>
  <c r="T81" i="23"/>
  <c r="S81" i="23"/>
  <c r="L81" i="23"/>
  <c r="K81" i="23"/>
  <c r="D81" i="23"/>
  <c r="C81" i="23"/>
  <c r="AA80" i="23"/>
  <c r="Y80" i="23"/>
  <c r="X80" i="23"/>
  <c r="S80" i="23"/>
  <c r="Q80" i="23"/>
  <c r="P80" i="23"/>
  <c r="K80" i="23"/>
  <c r="I80" i="23"/>
  <c r="H80" i="23"/>
  <c r="C80" i="23"/>
  <c r="AD79" i="23"/>
  <c r="AC79" i="23"/>
  <c r="X79" i="23"/>
  <c r="V79" i="23"/>
  <c r="P79" i="23"/>
  <c r="N79" i="23"/>
  <c r="H79" i="23"/>
  <c r="F79" i="23"/>
  <c r="AD56" i="23"/>
  <c r="AD45" i="23" s="1"/>
  <c r="AC56" i="23"/>
  <c r="AC45" i="23" s="1"/>
  <c r="V56" i="23"/>
  <c r="V45" i="23" s="1"/>
  <c r="U56" i="23"/>
  <c r="U45" i="23" s="1"/>
  <c r="N56" i="23"/>
  <c r="N45" i="23" s="1"/>
  <c r="M56" i="23"/>
  <c r="M45" i="23" s="1"/>
  <c r="F56" i="23"/>
  <c r="F45" i="23" s="1"/>
  <c r="E56" i="23"/>
  <c r="E45" i="23" s="1"/>
  <c r="Z78" i="23"/>
  <c r="R78" i="23"/>
  <c r="J78" i="23"/>
  <c r="B78" i="23"/>
  <c r="W77" i="23"/>
  <c r="O77" i="23"/>
  <c r="G77" i="23"/>
  <c r="AB76" i="23"/>
  <c r="T76" i="23"/>
  <c r="L76" i="23"/>
  <c r="D76" i="23"/>
  <c r="AD84" i="23"/>
  <c r="AA84" i="23"/>
  <c r="Z84" i="23"/>
  <c r="Y84" i="23"/>
  <c r="V84" i="23"/>
  <c r="S84" i="23"/>
  <c r="R84" i="23"/>
  <c r="Q84" i="23"/>
  <c r="N84" i="23"/>
  <c r="K84" i="23"/>
  <c r="J84" i="23"/>
  <c r="I84" i="23"/>
  <c r="F84" i="23"/>
  <c r="C84" i="23"/>
  <c r="B84" i="23"/>
  <c r="AD83" i="23"/>
  <c r="AA83" i="23"/>
  <c r="X83" i="23"/>
  <c r="W83" i="23"/>
  <c r="V83" i="23"/>
  <c r="S83" i="23"/>
  <c r="P83" i="23"/>
  <c r="O83" i="23"/>
  <c r="N83" i="23"/>
  <c r="K83" i="23"/>
  <c r="H83" i="23"/>
  <c r="G83" i="23"/>
  <c r="F83" i="23"/>
  <c r="C83" i="23"/>
  <c r="AC82" i="23"/>
  <c r="AB82" i="23"/>
  <c r="AA82" i="23"/>
  <c r="X82" i="23"/>
  <c r="U82" i="23"/>
  <c r="T82" i="23"/>
  <c r="S82" i="23"/>
  <c r="P82" i="23"/>
  <c r="M82" i="23"/>
  <c r="L82" i="23"/>
  <c r="K82" i="23"/>
  <c r="H82" i="23"/>
  <c r="E82" i="23"/>
  <c r="D82" i="23"/>
  <c r="C82" i="23"/>
  <c r="AC81" i="23"/>
  <c r="Z81" i="23"/>
  <c r="Y81" i="23"/>
  <c r="X81" i="23"/>
  <c r="U81" i="23"/>
  <c r="R81" i="23"/>
  <c r="Q81" i="23"/>
  <c r="P81" i="23"/>
  <c r="M81" i="23"/>
  <c r="J81" i="23"/>
  <c r="I81" i="23"/>
  <c r="H81" i="23"/>
  <c r="E81" i="23"/>
  <c r="B81" i="23"/>
  <c r="AD80" i="23"/>
  <c r="AC80" i="23"/>
  <c r="Z80" i="23"/>
  <c r="W80" i="23"/>
  <c r="V80" i="23"/>
  <c r="U80" i="23"/>
  <c r="R80" i="23"/>
  <c r="O80" i="23"/>
  <c r="N80" i="23"/>
  <c r="M80" i="23"/>
  <c r="J80" i="23"/>
  <c r="G80" i="23"/>
  <c r="F80" i="23"/>
  <c r="E80" i="23"/>
  <c r="B80" i="23"/>
  <c r="AB79" i="23"/>
  <c r="AA79" i="23"/>
  <c r="Z79" i="23"/>
  <c r="W79" i="23"/>
  <c r="U79" i="23"/>
  <c r="T79" i="23"/>
  <c r="S79" i="23"/>
  <c r="R79" i="23"/>
  <c r="O79" i="23"/>
  <c r="M79" i="23"/>
  <c r="L79" i="23"/>
  <c r="K79" i="23"/>
  <c r="J79" i="23"/>
  <c r="G79" i="23"/>
  <c r="E79" i="23"/>
  <c r="D79" i="23"/>
  <c r="C79" i="23"/>
  <c r="B79" i="23"/>
  <c r="AB78" i="23"/>
  <c r="Y78" i="23"/>
  <c r="X78" i="23"/>
  <c r="W78" i="23"/>
  <c r="T78" i="23"/>
  <c r="Q78" i="23"/>
  <c r="P78" i="23"/>
  <c r="O78" i="23"/>
  <c r="L78" i="23"/>
  <c r="I78" i="23"/>
  <c r="H78" i="23"/>
  <c r="G78" i="23"/>
  <c r="D78" i="23"/>
  <c r="AD77" i="23"/>
  <c r="AC77" i="23"/>
  <c r="AB77" i="23"/>
  <c r="Y77" i="23"/>
  <c r="V77" i="23"/>
  <c r="U77" i="23"/>
  <c r="T77" i="23"/>
  <c r="Q77" i="23"/>
  <c r="N77" i="23"/>
  <c r="M77" i="23"/>
  <c r="L77" i="23"/>
  <c r="I77" i="23"/>
  <c r="F77" i="23"/>
  <c r="E77" i="23"/>
  <c r="D77" i="23"/>
  <c r="AD76" i="23"/>
  <c r="AA76" i="23"/>
  <c r="Z76" i="23"/>
  <c r="Y76" i="23"/>
  <c r="V76" i="23"/>
  <c r="S76" i="23"/>
  <c r="R76" i="23"/>
  <c r="Q76" i="23"/>
  <c r="N76" i="23"/>
  <c r="K76" i="23"/>
  <c r="J76" i="23"/>
  <c r="I76" i="23"/>
  <c r="F76" i="23"/>
  <c r="C76" i="23"/>
  <c r="B76" i="23"/>
  <c r="AD72" i="23"/>
  <c r="AD50" i="23" s="1"/>
  <c r="AC72" i="23"/>
  <c r="AB72" i="23"/>
  <c r="AA72" i="23"/>
  <c r="Z72" i="23"/>
  <c r="Y72" i="23"/>
  <c r="V72" i="23"/>
  <c r="V50" i="23" s="1"/>
  <c r="U72" i="23"/>
  <c r="T72" i="23"/>
  <c r="S72" i="23"/>
  <c r="R72" i="23"/>
  <c r="Q72" i="23"/>
  <c r="N72" i="23"/>
  <c r="N50" i="23" s="1"/>
  <c r="M72" i="23"/>
  <c r="L72" i="23"/>
  <c r="K72" i="23"/>
  <c r="J72" i="23"/>
  <c r="I72" i="23"/>
  <c r="F72" i="23"/>
  <c r="F50" i="23" s="1"/>
  <c r="E72" i="23"/>
  <c r="D72" i="23"/>
  <c r="C72" i="23"/>
  <c r="B72" i="23"/>
  <c r="AD71" i="23"/>
  <c r="AA71" i="23"/>
  <c r="AA49" i="23" s="1"/>
  <c r="Z71" i="23"/>
  <c r="Y71" i="23"/>
  <c r="X71" i="23"/>
  <c r="W71" i="23"/>
  <c r="V71" i="23"/>
  <c r="S71" i="23"/>
  <c r="S49" i="23" s="1"/>
  <c r="R71" i="23"/>
  <c r="Q71" i="23"/>
  <c r="P71" i="23"/>
  <c r="O71" i="23"/>
  <c r="N71" i="23"/>
  <c r="K71" i="23"/>
  <c r="K49" i="23" s="1"/>
  <c r="J71" i="23"/>
  <c r="I71" i="23"/>
  <c r="H71" i="23"/>
  <c r="G71" i="23"/>
  <c r="F71" i="23"/>
  <c r="C71" i="23"/>
  <c r="C49" i="23" s="1"/>
  <c r="B71" i="23"/>
  <c r="AD70" i="23"/>
  <c r="AC70" i="23"/>
  <c r="AB70" i="23"/>
  <c r="AA70" i="23"/>
  <c r="Y70" i="23"/>
  <c r="Y48" i="23" s="1"/>
  <c r="X70" i="23"/>
  <c r="X48" i="23" s="1"/>
  <c r="W70" i="23"/>
  <c r="V70" i="23"/>
  <c r="U70" i="23"/>
  <c r="T70" i="23"/>
  <c r="S70" i="23"/>
  <c r="P70" i="23"/>
  <c r="P48" i="23" s="1"/>
  <c r="O70" i="23"/>
  <c r="N70" i="23"/>
  <c r="M70" i="23"/>
  <c r="L70" i="23"/>
  <c r="K70" i="23"/>
  <c r="H70" i="23"/>
  <c r="H48" i="23" s="1"/>
  <c r="G70" i="23"/>
  <c r="F70" i="23"/>
  <c r="E70" i="23"/>
  <c r="D70" i="23"/>
  <c r="C70" i="23"/>
  <c r="AC69" i="23"/>
  <c r="AC47" i="23" s="1"/>
  <c r="AB69" i="23"/>
  <c r="AA69" i="23"/>
  <c r="Z69" i="23"/>
  <c r="Y69" i="23"/>
  <c r="X69" i="23"/>
  <c r="U69" i="23"/>
  <c r="U47" i="23" s="1"/>
  <c r="T69" i="23"/>
  <c r="S69" i="23"/>
  <c r="R69" i="23"/>
  <c r="Q69" i="23"/>
  <c r="P69" i="23"/>
  <c r="M69" i="23"/>
  <c r="M47" i="23" s="1"/>
  <c r="L69" i="23"/>
  <c r="K69" i="23"/>
  <c r="J69" i="23"/>
  <c r="I69" i="23"/>
  <c r="H69" i="23"/>
  <c r="E69" i="23"/>
  <c r="E47" i="23" s="1"/>
  <c r="D69" i="23"/>
  <c r="C69" i="23"/>
  <c r="B69" i="23"/>
  <c r="AD68" i="23"/>
  <c r="AC68" i="23"/>
  <c r="Z68" i="23"/>
  <c r="Z46" i="23" s="1"/>
  <c r="Y68" i="23"/>
  <c r="X68" i="23"/>
  <c r="W68" i="23"/>
  <c r="V68" i="23"/>
  <c r="U68" i="23"/>
  <c r="S68" i="23"/>
  <c r="S46" i="23" s="1"/>
  <c r="R68" i="23"/>
  <c r="R46" i="23" s="1"/>
  <c r="Q68" i="23"/>
  <c r="P68" i="23"/>
  <c r="O68" i="23"/>
  <c r="N68" i="23"/>
  <c r="M68" i="23"/>
  <c r="J68" i="23"/>
  <c r="J46" i="23" s="1"/>
  <c r="I68" i="23"/>
  <c r="H68" i="23"/>
  <c r="G68" i="23"/>
  <c r="F68" i="23"/>
  <c r="E68" i="23"/>
  <c r="B68" i="23"/>
  <c r="B46" i="23" s="1"/>
  <c r="AD67" i="23"/>
  <c r="AC67" i="23"/>
  <c r="AB67" i="23"/>
  <c r="AA67" i="23"/>
  <c r="Z67" i="23"/>
  <c r="W67" i="23"/>
  <c r="W45" i="23" s="1"/>
  <c r="V67" i="23"/>
  <c r="U67" i="23"/>
  <c r="T67" i="23"/>
  <c r="S67" i="23"/>
  <c r="R67" i="23"/>
  <c r="O67" i="23"/>
  <c r="O45" i="23" s="1"/>
  <c r="N67" i="23"/>
  <c r="M67" i="23"/>
  <c r="L67" i="23"/>
  <c r="K67" i="23"/>
  <c r="J67" i="23"/>
  <c r="G67" i="23"/>
  <c r="G45" i="23" s="1"/>
  <c r="F67" i="23"/>
  <c r="E67" i="23"/>
  <c r="D67" i="23"/>
  <c r="C67" i="23"/>
  <c r="B67" i="23"/>
  <c r="AB66" i="23"/>
  <c r="AB44" i="23" s="1"/>
  <c r="AA66" i="23"/>
  <c r="Z66" i="23"/>
  <c r="Y66" i="23"/>
  <c r="X66" i="23"/>
  <c r="W66" i="23"/>
  <c r="T66" i="23"/>
  <c r="T44" i="23" s="1"/>
  <c r="S66" i="23"/>
  <c r="R66" i="23"/>
  <c r="Q66" i="23"/>
  <c r="P66" i="23"/>
  <c r="O66" i="23"/>
  <c r="M66" i="23"/>
  <c r="M44" i="23" s="1"/>
  <c r="L66" i="23"/>
  <c r="L44" i="23" s="1"/>
  <c r="K66" i="23"/>
  <c r="J66" i="23"/>
  <c r="I66" i="23"/>
  <c r="H66" i="23"/>
  <c r="G66" i="23"/>
  <c r="D66" i="23"/>
  <c r="D44" i="23" s="1"/>
  <c r="C66" i="23"/>
  <c r="B66" i="23"/>
  <c r="AD65" i="23"/>
  <c r="AC65" i="23"/>
  <c r="AB65" i="23"/>
  <c r="Y65" i="23"/>
  <c r="Y43" i="23" s="1"/>
  <c r="X65" i="23"/>
  <c r="W65" i="23"/>
  <c r="V65" i="23"/>
  <c r="U65" i="23"/>
  <c r="T65" i="23"/>
  <c r="Q65" i="23"/>
  <c r="Q43" i="23" s="1"/>
  <c r="P65" i="23"/>
  <c r="O65" i="23"/>
  <c r="N65" i="23"/>
  <c r="M65" i="23"/>
  <c r="L65" i="23"/>
  <c r="I65" i="23"/>
  <c r="I43" i="23" s="1"/>
  <c r="H65" i="23"/>
  <c r="G65" i="23"/>
  <c r="F65" i="23"/>
  <c r="E65" i="23"/>
  <c r="D65" i="23"/>
  <c r="AD64" i="23"/>
  <c r="AD42" i="23" s="1"/>
  <c r="AC64" i="23"/>
  <c r="AB64" i="23"/>
  <c r="AA64" i="23"/>
  <c r="Z64" i="23"/>
  <c r="Y64" i="23"/>
  <c r="V64" i="23"/>
  <c r="V42" i="23" s="1"/>
  <c r="U64" i="23"/>
  <c r="T64" i="23"/>
  <c r="S64" i="23"/>
  <c r="R64" i="23"/>
  <c r="Q64" i="23"/>
  <c r="N64" i="23"/>
  <c r="N42" i="23" s="1"/>
  <c r="M64" i="23"/>
  <c r="L64" i="23"/>
  <c r="K64" i="23"/>
  <c r="J64" i="23"/>
  <c r="I64" i="23"/>
  <c r="G64" i="23"/>
  <c r="G42" i="23" s="1"/>
  <c r="F64" i="23"/>
  <c r="F42" i="23" s="1"/>
  <c r="E64" i="23"/>
  <c r="D64" i="23"/>
  <c r="C64" i="23"/>
  <c r="B64" i="23"/>
  <c r="AD61" i="23"/>
  <c r="AA61" i="23"/>
  <c r="AA50" i="23" s="1"/>
  <c r="Z61" i="23"/>
  <c r="Y61" i="23"/>
  <c r="X61" i="23"/>
  <c r="W61" i="23"/>
  <c r="V61" i="23"/>
  <c r="S61" i="23"/>
  <c r="S50" i="23" s="1"/>
  <c r="R61" i="23"/>
  <c r="Q61" i="23"/>
  <c r="P61" i="23"/>
  <c r="O61" i="23"/>
  <c r="N61" i="23"/>
  <c r="K61" i="23"/>
  <c r="K50" i="23" s="1"/>
  <c r="J61" i="23"/>
  <c r="I61" i="23"/>
  <c r="H61" i="23"/>
  <c r="G61" i="23"/>
  <c r="F61" i="23"/>
  <c r="C61" i="23"/>
  <c r="C50" i="23" s="1"/>
  <c r="B61" i="23"/>
  <c r="AD60" i="23"/>
  <c r="AC60" i="23"/>
  <c r="AB60" i="23"/>
  <c r="AA60" i="23"/>
  <c r="X60" i="23"/>
  <c r="X49" i="23" s="1"/>
  <c r="W60" i="23"/>
  <c r="V60" i="23"/>
  <c r="U60" i="23"/>
  <c r="T60" i="23"/>
  <c r="S60" i="23"/>
  <c r="P60" i="23"/>
  <c r="P49" i="23" s="1"/>
  <c r="O60" i="23"/>
  <c r="N60" i="23"/>
  <c r="M60" i="23"/>
  <c r="L60" i="23"/>
  <c r="K60" i="23"/>
  <c r="H60" i="23"/>
  <c r="H49" i="23" s="1"/>
  <c r="G60" i="23"/>
  <c r="F60" i="23"/>
  <c r="E60" i="23"/>
  <c r="D60" i="23"/>
  <c r="C60" i="23"/>
  <c r="AD59" i="23"/>
  <c r="AD48" i="23" s="1"/>
  <c r="AC59" i="23"/>
  <c r="AC48" i="23" s="1"/>
  <c r="AB59" i="23"/>
  <c r="AA59" i="23"/>
  <c r="Z59" i="23"/>
  <c r="Y59" i="23"/>
  <c r="X59" i="23"/>
  <c r="U59" i="23"/>
  <c r="U48" i="23" s="1"/>
  <c r="T59" i="23"/>
  <c r="S59" i="23"/>
  <c r="R59" i="23"/>
  <c r="Q59" i="23"/>
  <c r="P59" i="23"/>
  <c r="M59" i="23"/>
  <c r="M48" i="23" s="1"/>
  <c r="L59" i="23"/>
  <c r="K59" i="23"/>
  <c r="J59" i="23"/>
  <c r="I59" i="23"/>
  <c r="H59" i="23"/>
  <c r="E59" i="23"/>
  <c r="E48" i="23" s="1"/>
  <c r="D59" i="23"/>
  <c r="C59" i="23"/>
  <c r="B59" i="23"/>
  <c r="AD58" i="23"/>
  <c r="AC58" i="23"/>
  <c r="Z58" i="23"/>
  <c r="Z47" i="23" s="1"/>
  <c r="Y58" i="23"/>
  <c r="X58" i="23"/>
  <c r="W58" i="23"/>
  <c r="V58" i="23"/>
  <c r="U58" i="23"/>
  <c r="R58" i="23"/>
  <c r="R47" i="23" s="1"/>
  <c r="Q58" i="23"/>
  <c r="P58" i="23"/>
  <c r="O58" i="23"/>
  <c r="N58" i="23"/>
  <c r="M58" i="23"/>
  <c r="J58" i="23"/>
  <c r="J47" i="23" s="1"/>
  <c r="I58" i="23"/>
  <c r="H58" i="23"/>
  <c r="G58" i="23"/>
  <c r="F58" i="23"/>
  <c r="E58" i="23"/>
  <c r="B58" i="23"/>
  <c r="B47" i="23" s="1"/>
  <c r="AD57" i="23"/>
  <c r="AC57" i="23"/>
  <c r="AB57" i="23"/>
  <c r="AA57" i="23"/>
  <c r="Z57" i="23"/>
  <c r="X57" i="23"/>
  <c r="X46" i="23" s="1"/>
  <c r="W57" i="23"/>
  <c r="W46" i="23" s="1"/>
  <c r="V57" i="23"/>
  <c r="U57" i="23"/>
  <c r="T57" i="23"/>
  <c r="S57" i="23"/>
  <c r="R57" i="23"/>
  <c r="O57" i="23"/>
  <c r="O46" i="23" s="1"/>
  <c r="N57" i="23"/>
  <c r="M57" i="23"/>
  <c r="L57" i="23"/>
  <c r="K57" i="23"/>
  <c r="J57" i="23"/>
  <c r="G57" i="23"/>
  <c r="G46" i="23" s="1"/>
  <c r="F57" i="23"/>
  <c r="E57" i="23"/>
  <c r="D57" i="23"/>
  <c r="C57" i="23"/>
  <c r="B57" i="23"/>
  <c r="AB56" i="23"/>
  <c r="AB45" i="23" s="1"/>
  <c r="AA56" i="23"/>
  <c r="Z56" i="23"/>
  <c r="Y56" i="23"/>
  <c r="X56" i="23"/>
  <c r="W56" i="23"/>
  <c r="T56" i="23"/>
  <c r="T45" i="23" s="1"/>
  <c r="S56" i="23"/>
  <c r="R56" i="23"/>
  <c r="Q56" i="23"/>
  <c r="P56" i="23"/>
  <c r="O56" i="23"/>
  <c r="L56" i="23"/>
  <c r="L45" i="23" s="1"/>
  <c r="K56" i="23"/>
  <c r="J56" i="23"/>
  <c r="I56" i="23"/>
  <c r="H56" i="23"/>
  <c r="G56" i="23"/>
  <c r="D56" i="23"/>
  <c r="D45" i="23" s="1"/>
  <c r="C56" i="23"/>
  <c r="B56" i="23"/>
  <c r="AD55" i="23"/>
  <c r="AC55" i="23"/>
  <c r="AB55" i="23"/>
  <c r="Y55" i="23"/>
  <c r="Y44" i="23" s="1"/>
  <c r="X55" i="23"/>
  <c r="W55" i="23"/>
  <c r="V55" i="23"/>
  <c r="U55" i="23"/>
  <c r="T55" i="23"/>
  <c r="R55" i="23"/>
  <c r="R44" i="23" s="1"/>
  <c r="Q55" i="23"/>
  <c r="Q44" i="23" s="1"/>
  <c r="P55" i="23"/>
  <c r="O55" i="23"/>
  <c r="N55" i="23"/>
  <c r="M55" i="23"/>
  <c r="L55" i="23"/>
  <c r="I55" i="23"/>
  <c r="I44" i="23" s="1"/>
  <c r="H55" i="23"/>
  <c r="G55" i="23"/>
  <c r="F55" i="23"/>
  <c r="E55" i="23"/>
  <c r="D55" i="23"/>
  <c r="AD54" i="23"/>
  <c r="AD43" i="23" s="1"/>
  <c r="AC54" i="23"/>
  <c r="AB54" i="23"/>
  <c r="AA54" i="23"/>
  <c r="Z54" i="23"/>
  <c r="Y54" i="23"/>
  <c r="V54" i="23"/>
  <c r="V43" i="23" s="1"/>
  <c r="U54" i="23"/>
  <c r="T54" i="23"/>
  <c r="S54" i="23"/>
  <c r="R54" i="23"/>
  <c r="Q54" i="23"/>
  <c r="N54" i="23"/>
  <c r="N43" i="23" s="1"/>
  <c r="M54" i="23"/>
  <c r="L54" i="23"/>
  <c r="K54" i="23"/>
  <c r="J54" i="23"/>
  <c r="I54" i="23"/>
  <c r="F54" i="23"/>
  <c r="F43" i="23" s="1"/>
  <c r="E54" i="23"/>
  <c r="D54" i="23"/>
  <c r="C54" i="23"/>
  <c r="B54" i="23"/>
  <c r="AD53" i="23"/>
  <c r="AA53" i="23"/>
  <c r="AA42" i="23" s="1"/>
  <c r="Z53" i="23"/>
  <c r="Y53" i="23"/>
  <c r="X53" i="23"/>
  <c r="W53" i="23"/>
  <c r="V53" i="23"/>
  <c r="S53" i="23"/>
  <c r="S42" i="23" s="1"/>
  <c r="R53" i="23"/>
  <c r="Q53" i="23"/>
  <c r="P53" i="23"/>
  <c r="O53" i="23"/>
  <c r="N53" i="23"/>
  <c r="L53" i="23"/>
  <c r="L42" i="23" s="1"/>
  <c r="K53" i="23"/>
  <c r="K42" i="23" s="1"/>
  <c r="J53" i="23"/>
  <c r="I53" i="23"/>
  <c r="H53" i="23"/>
  <c r="G53" i="23"/>
  <c r="F53" i="23"/>
  <c r="C53" i="23"/>
  <c r="C42" i="23" s="1"/>
  <c r="B53" i="23"/>
  <c r="Z50" i="23"/>
  <c r="Y50" i="23"/>
  <c r="R50" i="23"/>
  <c r="Q50" i="23"/>
  <c r="J50" i="23"/>
  <c r="I50" i="23"/>
  <c r="B50" i="23"/>
  <c r="AD49" i="23"/>
  <c r="W49" i="23"/>
  <c r="V49" i="23"/>
  <c r="O49" i="23"/>
  <c r="N49" i="23"/>
  <c r="G49" i="23"/>
  <c r="F49" i="23"/>
  <c r="AB48" i="23"/>
  <c r="AA48" i="23"/>
  <c r="T48" i="23"/>
  <c r="S48" i="23"/>
  <c r="L48" i="23"/>
  <c r="K48" i="23"/>
  <c r="D48" i="23"/>
  <c r="C48" i="23"/>
  <c r="Y47" i="23"/>
  <c r="X47" i="23"/>
  <c r="W47" i="23"/>
  <c r="Q47" i="23"/>
  <c r="P47" i="23"/>
  <c r="I47" i="23"/>
  <c r="H47" i="23"/>
  <c r="G47" i="23"/>
  <c r="AD46" i="23"/>
  <c r="AC46" i="23"/>
  <c r="V46" i="23"/>
  <c r="U46" i="23"/>
  <c r="T46" i="23"/>
  <c r="N46" i="23"/>
  <c r="M46" i="23"/>
  <c r="F46" i="23"/>
  <c r="E46" i="23"/>
  <c r="D46" i="23"/>
  <c r="AA45" i="23"/>
  <c r="Z45" i="23"/>
  <c r="S45" i="23"/>
  <c r="R45" i="23"/>
  <c r="Q45" i="23"/>
  <c r="K45" i="23"/>
  <c r="J45" i="23"/>
  <c r="C45" i="23"/>
  <c r="B45" i="23"/>
  <c r="X44" i="23"/>
  <c r="W44" i="23"/>
  <c r="P44" i="23"/>
  <c r="O44" i="23"/>
  <c r="H44" i="23"/>
  <c r="G44" i="23"/>
  <c r="AC43" i="23"/>
  <c r="AB43" i="23"/>
  <c r="U43" i="23"/>
  <c r="T43" i="23"/>
  <c r="M43" i="23"/>
  <c r="L43" i="23"/>
  <c r="E43" i="23"/>
  <c r="D43" i="23"/>
  <c r="Z42" i="23"/>
  <c r="Y42" i="23"/>
  <c r="R42" i="23"/>
  <c r="Q42" i="23"/>
  <c r="J42" i="23"/>
  <c r="I42" i="23"/>
  <c r="B42" i="23"/>
  <c r="P5" i="23"/>
  <c r="H5" i="23"/>
  <c r="AC4" i="23"/>
  <c r="U4" i="23"/>
  <c r="M4" i="23"/>
  <c r="E4" i="23"/>
  <c r="Z3" i="23"/>
  <c r="R3" i="23"/>
  <c r="J3" i="23"/>
  <c r="B3" i="23"/>
  <c r="W2" i="23"/>
  <c r="O2" i="23"/>
  <c r="G2" i="23"/>
  <c r="AD10" i="23"/>
  <c r="AC10" i="23"/>
  <c r="AB10" i="23"/>
  <c r="AA10" i="23"/>
  <c r="V10" i="23"/>
  <c r="U10" i="23"/>
  <c r="T10" i="23"/>
  <c r="S10" i="23"/>
  <c r="N10" i="23"/>
  <c r="M10" i="23"/>
  <c r="L10" i="23"/>
  <c r="K10" i="23"/>
  <c r="F10" i="23"/>
  <c r="E10" i="23"/>
  <c r="D10" i="23"/>
  <c r="C10" i="23"/>
  <c r="AA9" i="23"/>
  <c r="Z9" i="23"/>
  <c r="Y9" i="23"/>
  <c r="X9" i="23"/>
  <c r="S9" i="23"/>
  <c r="R9" i="23"/>
  <c r="Q9" i="23"/>
  <c r="P9" i="23"/>
  <c r="P35" i="23" s="1"/>
  <c r="P37" i="23" s="1"/>
  <c r="K9" i="23"/>
  <c r="K35" i="23" s="1"/>
  <c r="K37" i="23" s="1"/>
  <c r="J9" i="23"/>
  <c r="I9" i="23"/>
  <c r="H9" i="23"/>
  <c r="H35" i="23" s="1"/>
  <c r="H37" i="23" s="1"/>
  <c r="C9" i="23"/>
  <c r="C35" i="23" s="1"/>
  <c r="C37" i="23" s="1"/>
  <c r="B9" i="23"/>
  <c r="B35" i="23" s="1"/>
  <c r="B37" i="23" s="1"/>
  <c r="AD8" i="23"/>
  <c r="AC8" i="23"/>
  <c r="X8" i="23"/>
  <c r="W8" i="23"/>
  <c r="V8" i="23"/>
  <c r="U8" i="23"/>
  <c r="P8" i="23"/>
  <c r="O8" i="23"/>
  <c r="N8" i="23"/>
  <c r="M8" i="23"/>
  <c r="M34" i="23" s="1"/>
  <c r="M36" i="23" s="1"/>
  <c r="H8" i="23"/>
  <c r="H34" i="23" s="1"/>
  <c r="H36" i="23" s="1"/>
  <c r="G8" i="23"/>
  <c r="F8" i="23"/>
  <c r="E8" i="23"/>
  <c r="E34" i="23" s="1"/>
  <c r="E36" i="23" s="1"/>
  <c r="AC7" i="23"/>
  <c r="AB7" i="23"/>
  <c r="AA7" i="23"/>
  <c r="Z7" i="23"/>
  <c r="U7" i="23"/>
  <c r="T7" i="23"/>
  <c r="S7" i="23"/>
  <c r="R7" i="23"/>
  <c r="M7" i="23"/>
  <c r="L7" i="23"/>
  <c r="K7" i="23"/>
  <c r="J7" i="23"/>
  <c r="E7" i="23"/>
  <c r="D7" i="23"/>
  <c r="C7" i="23"/>
  <c r="B7" i="23"/>
  <c r="Z6" i="23"/>
  <c r="Y6" i="23"/>
  <c r="X6" i="23"/>
  <c r="W6" i="23"/>
  <c r="R6" i="23"/>
  <c r="Q6" i="23"/>
  <c r="P6" i="23"/>
  <c r="O6" i="23"/>
  <c r="J6" i="23"/>
  <c r="I6" i="23"/>
  <c r="H6" i="23"/>
  <c r="G6" i="23"/>
  <c r="B6" i="23"/>
  <c r="AD5" i="23"/>
  <c r="AC5" i="23"/>
  <c r="AB5" i="23"/>
  <c r="W5" i="23"/>
  <c r="V5" i="23"/>
  <c r="U5" i="23"/>
  <c r="T5" i="23"/>
  <c r="O5" i="23"/>
  <c r="N5" i="23"/>
  <c r="M5" i="23"/>
  <c r="L5" i="23"/>
  <c r="G5" i="23"/>
  <c r="F5" i="23"/>
  <c r="E5" i="23"/>
  <c r="D5" i="23"/>
  <c r="AB4" i="23"/>
  <c r="AA4" i="23"/>
  <c r="Z4" i="23"/>
  <c r="Y4" i="23"/>
  <c r="T4" i="23"/>
  <c r="S4" i="23"/>
  <c r="R4" i="23"/>
  <c r="Q4" i="23"/>
  <c r="L4" i="23"/>
  <c r="K4" i="23"/>
  <c r="J4" i="23"/>
  <c r="I4" i="23"/>
  <c r="D4" i="23"/>
  <c r="C4" i="23"/>
  <c r="B4" i="23"/>
  <c r="AD3" i="23"/>
  <c r="Y3" i="23"/>
  <c r="X3" i="23"/>
  <c r="W3" i="23"/>
  <c r="V3" i="23"/>
  <c r="Q3" i="23"/>
  <c r="P3" i="23"/>
  <c r="O3" i="23"/>
  <c r="N3" i="23"/>
  <c r="I3" i="23"/>
  <c r="G3" i="23"/>
  <c r="F3" i="23"/>
  <c r="AD2" i="23"/>
  <c r="AB2" i="23"/>
  <c r="AA2" i="23"/>
  <c r="V2" i="23"/>
  <c r="T2" i="23"/>
  <c r="S2" i="23"/>
  <c r="N2" i="23"/>
  <c r="L2" i="23"/>
  <c r="K2" i="23"/>
  <c r="F2" i="23"/>
  <c r="D2" i="23"/>
  <c r="C2" i="23"/>
  <c r="Z10" i="23"/>
  <c r="Y10" i="23"/>
  <c r="X10" i="23"/>
  <c r="W10" i="23"/>
  <c r="R10" i="23"/>
  <c r="Q10" i="23"/>
  <c r="P10" i="23"/>
  <c r="O10" i="23"/>
  <c r="J10" i="23"/>
  <c r="I10" i="23"/>
  <c r="H10" i="23"/>
  <c r="G10" i="23"/>
  <c r="B10" i="23"/>
  <c r="AD9" i="23"/>
  <c r="AC9" i="23"/>
  <c r="AB9" i="23"/>
  <c r="W9" i="23"/>
  <c r="V9" i="23"/>
  <c r="U9" i="23"/>
  <c r="T9" i="23"/>
  <c r="O9" i="23"/>
  <c r="N9" i="23"/>
  <c r="N35" i="23" s="1"/>
  <c r="N37" i="23" s="1"/>
  <c r="M9" i="23"/>
  <c r="M35" i="23" s="1"/>
  <c r="M37" i="23" s="1"/>
  <c r="L9" i="23"/>
  <c r="G9" i="23"/>
  <c r="F9" i="23"/>
  <c r="F35" i="23" s="1"/>
  <c r="F37" i="23" s="1"/>
  <c r="E9" i="23"/>
  <c r="E35" i="23" s="1"/>
  <c r="E37" i="23" s="1"/>
  <c r="D9" i="23"/>
  <c r="AB8" i="23"/>
  <c r="AA8" i="23"/>
  <c r="Z8" i="23"/>
  <c r="Y8" i="23"/>
  <c r="T8" i="23"/>
  <c r="S8" i="23"/>
  <c r="R8" i="23"/>
  <c r="Q8" i="23"/>
  <c r="L8" i="23"/>
  <c r="K8" i="23"/>
  <c r="J8" i="23"/>
  <c r="J34" i="23" s="1"/>
  <c r="J36" i="23" s="1"/>
  <c r="I8" i="23"/>
  <c r="D8" i="23"/>
  <c r="C8" i="23"/>
  <c r="B8" i="23"/>
  <c r="B34" i="23" s="1"/>
  <c r="B36" i="23" s="1"/>
  <c r="AD7" i="23"/>
  <c r="Y7" i="23"/>
  <c r="X7" i="23"/>
  <c r="W7" i="23"/>
  <c r="V7" i="23"/>
  <c r="Q7" i="23"/>
  <c r="P7" i="23"/>
  <c r="O7" i="23"/>
  <c r="N7" i="23"/>
  <c r="I7" i="23"/>
  <c r="H7" i="23"/>
  <c r="G7" i="23"/>
  <c r="F7" i="23"/>
  <c r="AD6" i="23"/>
  <c r="AC6" i="23"/>
  <c r="AB6" i="23"/>
  <c r="AA6" i="23"/>
  <c r="V6" i="23"/>
  <c r="U6" i="23"/>
  <c r="T6" i="23"/>
  <c r="S6" i="23"/>
  <c r="N6" i="23"/>
  <c r="M6" i="23"/>
  <c r="L6" i="23"/>
  <c r="K6" i="23"/>
  <c r="F6" i="23"/>
  <c r="E6" i="23"/>
  <c r="D6" i="23"/>
  <c r="C6" i="23"/>
  <c r="AA5" i="23"/>
  <c r="Z5" i="23"/>
  <c r="Y5" i="23"/>
  <c r="X5" i="23"/>
  <c r="S5" i="23"/>
  <c r="R5" i="23"/>
  <c r="Q5" i="23"/>
  <c r="K5" i="23"/>
  <c r="J5" i="23"/>
  <c r="I5" i="23"/>
  <c r="C5" i="23"/>
  <c r="B5" i="23"/>
  <c r="AD4" i="23"/>
  <c r="X4" i="23"/>
  <c r="W4" i="23"/>
  <c r="V4" i="23"/>
  <c r="P4" i="23"/>
  <c r="O4" i="23"/>
  <c r="N4" i="23"/>
  <c r="H4" i="23"/>
  <c r="G4" i="23"/>
  <c r="F4" i="23"/>
  <c r="AC3" i="23"/>
  <c r="AB3" i="23"/>
  <c r="AA3" i="23"/>
  <c r="U3" i="23"/>
  <c r="T3" i="23"/>
  <c r="S3" i="23"/>
  <c r="M3" i="23"/>
  <c r="L3" i="23"/>
  <c r="K3" i="23"/>
  <c r="H3" i="23"/>
  <c r="E3" i="23"/>
  <c r="D3" i="23"/>
  <c r="C3" i="23"/>
  <c r="AC2" i="23"/>
  <c r="Z2" i="23"/>
  <c r="Y2" i="23"/>
  <c r="X2" i="23"/>
  <c r="U2" i="23"/>
  <c r="R2" i="23"/>
  <c r="Q2" i="23"/>
  <c r="P2" i="23"/>
  <c r="M2" i="23"/>
  <c r="J2" i="23"/>
  <c r="I2" i="23"/>
  <c r="H2" i="23"/>
  <c r="E2" i="23"/>
  <c r="B2" i="23"/>
  <c r="Y10" i="19"/>
  <c r="Q10" i="19"/>
  <c r="I10" i="19"/>
  <c r="AD9" i="19"/>
  <c r="V9" i="19"/>
  <c r="N9" i="19"/>
  <c r="F9" i="19"/>
  <c r="F35" i="19" s="1"/>
  <c r="AA8" i="19"/>
  <c r="S8" i="19"/>
  <c r="K8" i="19"/>
  <c r="C8" i="19"/>
  <c r="C34" i="19" s="1"/>
  <c r="X7" i="19"/>
  <c r="P7" i="19"/>
  <c r="H7" i="19"/>
  <c r="AC6" i="19"/>
  <c r="U6" i="19"/>
  <c r="M6" i="19"/>
  <c r="E6" i="19"/>
  <c r="Z5" i="19"/>
  <c r="R5" i="19"/>
  <c r="J5" i="19"/>
  <c r="B5" i="19"/>
  <c r="W4" i="19"/>
  <c r="O4" i="19"/>
  <c r="G4" i="19"/>
  <c r="AB3" i="19"/>
  <c r="T3" i="19"/>
  <c r="L3" i="19"/>
  <c r="D3" i="19"/>
  <c r="Y2" i="19"/>
  <c r="Q2" i="19"/>
  <c r="I2" i="19"/>
  <c r="AD10" i="19"/>
  <c r="AC10" i="19"/>
  <c r="X10" i="19"/>
  <c r="V10" i="19"/>
  <c r="U10" i="19"/>
  <c r="P10" i="19"/>
  <c r="N10" i="19"/>
  <c r="M10" i="19"/>
  <c r="H10" i="19"/>
  <c r="F10" i="19"/>
  <c r="E10" i="19"/>
  <c r="AC9" i="19"/>
  <c r="AA9" i="19"/>
  <c r="Z9" i="19"/>
  <c r="U9" i="19"/>
  <c r="S9" i="19"/>
  <c r="R9" i="19"/>
  <c r="M9" i="19"/>
  <c r="K9" i="19"/>
  <c r="J9" i="19"/>
  <c r="J35" i="19" s="1"/>
  <c r="E9" i="19"/>
  <c r="E35" i="19" s="1"/>
  <c r="C9" i="19"/>
  <c r="B9" i="19"/>
  <c r="B35" i="19" s="1"/>
  <c r="Z8" i="19"/>
  <c r="X8" i="19"/>
  <c r="W8" i="19"/>
  <c r="R8" i="19"/>
  <c r="P8" i="19"/>
  <c r="O8" i="19"/>
  <c r="J8" i="19"/>
  <c r="J34" i="19" s="1"/>
  <c r="H8" i="19"/>
  <c r="G8" i="19"/>
  <c r="G34" i="19" s="1"/>
  <c r="B8" i="19"/>
  <c r="B34" i="19" s="1"/>
  <c r="AC7" i="19"/>
  <c r="AB7" i="19"/>
  <c r="W7" i="19"/>
  <c r="U7" i="19"/>
  <c r="T7" i="19"/>
  <c r="O7" i="19"/>
  <c r="M7" i="19"/>
  <c r="L7" i="19"/>
  <c r="G7" i="19"/>
  <c r="E7" i="19"/>
  <c r="D7" i="19"/>
  <c r="AB6" i="19"/>
  <c r="Z6" i="19"/>
  <c r="Y6" i="19"/>
  <c r="T6" i="19"/>
  <c r="R6" i="19"/>
  <c r="Q6" i="19"/>
  <c r="L6" i="19"/>
  <c r="J6" i="19"/>
  <c r="I6" i="19"/>
  <c r="D6" i="19"/>
  <c r="B6" i="19"/>
  <c r="AD5" i="19"/>
  <c r="Y5" i="19"/>
  <c r="W5" i="19"/>
  <c r="V5" i="19"/>
  <c r="Q5" i="19"/>
  <c r="O5" i="19"/>
  <c r="N5" i="19"/>
  <c r="I5" i="19"/>
  <c r="G5" i="19"/>
  <c r="F5" i="19"/>
  <c r="AD4" i="19"/>
  <c r="AB4" i="19"/>
  <c r="AA4" i="19"/>
  <c r="V4" i="19"/>
  <c r="T4" i="19"/>
  <c r="S4" i="19"/>
  <c r="N4" i="19"/>
  <c r="L4" i="19"/>
  <c r="K4" i="19"/>
  <c r="F4" i="19"/>
  <c r="D4" i="19"/>
  <c r="C4" i="19"/>
  <c r="AA3" i="19"/>
  <c r="Y3" i="19"/>
  <c r="X3" i="19"/>
  <c r="S3" i="19"/>
  <c r="Q3" i="19"/>
  <c r="P3" i="19"/>
  <c r="K3" i="19"/>
  <c r="I3" i="19"/>
  <c r="H3" i="19"/>
  <c r="C3" i="19"/>
  <c r="AD2" i="19"/>
  <c r="AC2" i="19"/>
  <c r="X2" i="19"/>
  <c r="V2" i="19"/>
  <c r="U2" i="19"/>
  <c r="P2" i="19"/>
  <c r="N2" i="19"/>
  <c r="M2" i="19"/>
  <c r="H2" i="19"/>
  <c r="F2" i="19"/>
  <c r="E2" i="19"/>
  <c r="AB10" i="19"/>
  <c r="AA10" i="19"/>
  <c r="Z10" i="19"/>
  <c r="W10" i="19"/>
  <c r="T10" i="19"/>
  <c r="S10" i="19"/>
  <c r="R10" i="19"/>
  <c r="O10" i="19"/>
  <c r="L10" i="19"/>
  <c r="K10" i="19"/>
  <c r="J10" i="19"/>
  <c r="G10" i="19"/>
  <c r="D10" i="19"/>
  <c r="C10" i="19"/>
  <c r="B10" i="19"/>
  <c r="AB9" i="19"/>
  <c r="Y9" i="19"/>
  <c r="X9" i="19"/>
  <c r="W9" i="19"/>
  <c r="T9" i="19"/>
  <c r="Q9" i="19"/>
  <c r="P9" i="19"/>
  <c r="O9" i="19"/>
  <c r="L9" i="19"/>
  <c r="I9" i="19"/>
  <c r="I35" i="19" s="1"/>
  <c r="H9" i="19"/>
  <c r="H35" i="19" s="1"/>
  <c r="G9" i="19"/>
  <c r="G35" i="19" s="1"/>
  <c r="D9" i="19"/>
  <c r="D35" i="19" s="1"/>
  <c r="AD8" i="19"/>
  <c r="AC8" i="19"/>
  <c r="AB8" i="19"/>
  <c r="Y8" i="19"/>
  <c r="V8" i="19"/>
  <c r="U8" i="19"/>
  <c r="T8" i="19"/>
  <c r="Q8" i="19"/>
  <c r="N8" i="19"/>
  <c r="M8" i="19"/>
  <c r="L8" i="19"/>
  <c r="I8" i="19"/>
  <c r="F8" i="19"/>
  <c r="E8" i="19"/>
  <c r="F34" i="19" s="1"/>
  <c r="D8" i="19"/>
  <c r="D34" i="19" s="1"/>
  <c r="AD7" i="19"/>
  <c r="AA7" i="19"/>
  <c r="Z7" i="19"/>
  <c r="Y7" i="19"/>
  <c r="V7" i="19"/>
  <c r="S7" i="19"/>
  <c r="R7" i="19"/>
  <c r="Q7" i="19"/>
  <c r="N7" i="19"/>
  <c r="K7" i="19"/>
  <c r="J7" i="19"/>
  <c r="I7" i="19"/>
  <c r="F7" i="19"/>
  <c r="C7" i="19"/>
  <c r="B7" i="19"/>
  <c r="AD6" i="19"/>
  <c r="AA6" i="19"/>
  <c r="X6" i="19"/>
  <c r="W6" i="19"/>
  <c r="V6" i="19"/>
  <c r="S6" i="19"/>
  <c r="P6" i="19"/>
  <c r="O6" i="19"/>
  <c r="N6" i="19"/>
  <c r="K6" i="19"/>
  <c r="H6" i="19"/>
  <c r="G6" i="19"/>
  <c r="F6" i="19"/>
  <c r="C6" i="19"/>
  <c r="AC5" i="19"/>
  <c r="AB5" i="19"/>
  <c r="AA5" i="19"/>
  <c r="X5" i="19"/>
  <c r="U5" i="19"/>
  <c r="T5" i="19"/>
  <c r="S5" i="19"/>
  <c r="P5" i="19"/>
  <c r="M5" i="19"/>
  <c r="L5" i="19"/>
  <c r="K5" i="19"/>
  <c r="H5" i="19"/>
  <c r="E5" i="19"/>
  <c r="D5" i="19"/>
  <c r="C5" i="19"/>
  <c r="AC4" i="19"/>
  <c r="Z4" i="19"/>
  <c r="Y4" i="19"/>
  <c r="X4" i="19"/>
  <c r="U4" i="19"/>
  <c r="R4" i="19"/>
  <c r="Q4" i="19"/>
  <c r="P4" i="19"/>
  <c r="M4" i="19"/>
  <c r="J4" i="19"/>
  <c r="I4" i="19"/>
  <c r="H4" i="19"/>
  <c r="E4" i="19"/>
  <c r="B4" i="19"/>
  <c r="AD3" i="19"/>
  <c r="AC3" i="19"/>
  <c r="Z3" i="19"/>
  <c r="W3" i="19"/>
  <c r="V3" i="19"/>
  <c r="U3" i="19"/>
  <c r="R3" i="19"/>
  <c r="O3" i="19"/>
  <c r="N3" i="19"/>
  <c r="M3" i="19"/>
  <c r="J3" i="19"/>
  <c r="G3" i="19"/>
  <c r="F3" i="19"/>
  <c r="E3" i="19"/>
  <c r="B3" i="19"/>
  <c r="AB2" i="19"/>
  <c r="AA2" i="19"/>
  <c r="Z2" i="19"/>
  <c r="W2" i="19"/>
  <c r="T2" i="19"/>
  <c r="S2" i="19"/>
  <c r="R2" i="19"/>
  <c r="O2" i="19"/>
  <c r="L2" i="19"/>
  <c r="K2" i="19"/>
  <c r="J2" i="19"/>
  <c r="G2" i="19"/>
  <c r="D2" i="19"/>
  <c r="C2" i="19"/>
  <c r="B2" i="19"/>
  <c r="Q34" i="23" l="1"/>
  <c r="Q36" i="23" s="1"/>
  <c r="P34" i="23"/>
  <c r="P36" i="23" s="1"/>
  <c r="I34" i="19"/>
  <c r="H34" i="19"/>
  <c r="C35" i="19"/>
  <c r="I34" i="23"/>
  <c r="I36" i="23" s="1"/>
  <c r="F34" i="23"/>
  <c r="F36" i="23" s="1"/>
  <c r="N34" i="23"/>
  <c r="N36" i="23" s="1"/>
  <c r="I35" i="23"/>
  <c r="I37" i="23" s="1"/>
  <c r="Q35" i="23"/>
  <c r="Q37" i="23" s="1"/>
  <c r="G34" i="23"/>
  <c r="G36" i="23" s="1"/>
  <c r="O34" i="23"/>
  <c r="O36" i="23" s="1"/>
  <c r="J35" i="23"/>
  <c r="J37" i="23" s="1"/>
  <c r="N82" i="23"/>
  <c r="N81" i="23"/>
  <c r="G180" i="23"/>
  <c r="G157" i="23"/>
  <c r="G146" i="23" s="1"/>
  <c r="M182" i="23"/>
  <c r="M159" i="23"/>
  <c r="M148" i="23" s="1"/>
  <c r="K184" i="23"/>
  <c r="K161" i="23"/>
  <c r="K150" i="23" s="1"/>
  <c r="AD185" i="23"/>
  <c r="AD162" i="23"/>
  <c r="AD151" i="23" s="1"/>
  <c r="T187" i="23"/>
  <c r="T164" i="23"/>
  <c r="T153" i="23" s="1"/>
  <c r="B168" i="23"/>
  <c r="B146" i="23" s="1"/>
  <c r="B180" i="23"/>
  <c r="M169" i="23"/>
  <c r="M147" i="23" s="1"/>
  <c r="M181" i="23"/>
  <c r="K171" i="23"/>
  <c r="K183" i="23"/>
  <c r="Y173" i="23"/>
  <c r="Y151" i="23" s="1"/>
  <c r="Y185" i="23"/>
  <c r="AB53" i="23"/>
  <c r="AB42" i="23" s="1"/>
  <c r="K58" i="23"/>
  <c r="K47" i="23" s="1"/>
  <c r="Q60" i="23"/>
  <c r="Q49" i="23" s="1"/>
  <c r="W64" i="23"/>
  <c r="W42" i="23" s="1"/>
  <c r="AC66" i="23"/>
  <c r="AC44" i="23" s="1"/>
  <c r="L71" i="23"/>
  <c r="L49" i="23" s="1"/>
  <c r="K149" i="23"/>
  <c r="U181" i="23"/>
  <c r="AD82" i="23"/>
  <c r="AD81" i="23"/>
  <c r="AB179" i="23"/>
  <c r="AB156" i="23"/>
  <c r="AB145" i="23" s="1"/>
  <c r="E182" i="23"/>
  <c r="E159" i="23"/>
  <c r="E148" i="23" s="1"/>
  <c r="X183" i="23"/>
  <c r="X160" i="23"/>
  <c r="X149" i="23" s="1"/>
  <c r="N185" i="23"/>
  <c r="N162" i="23"/>
  <c r="N151" i="23" s="1"/>
  <c r="AB187" i="23"/>
  <c r="AB164" i="23"/>
  <c r="AB153" i="23" s="1"/>
  <c r="D35" i="23"/>
  <c r="D37" i="23" s="1"/>
  <c r="L35" i="23"/>
  <c r="L37" i="23" s="1"/>
  <c r="T53" i="23"/>
  <c r="T42" i="23" s="1"/>
  <c r="Z55" i="23"/>
  <c r="Z44" i="23" s="1"/>
  <c r="C58" i="23"/>
  <c r="C47" i="23" s="1"/>
  <c r="I60" i="23"/>
  <c r="I49" i="23" s="1"/>
  <c r="O64" i="23"/>
  <c r="O42" i="23" s="1"/>
  <c r="U66" i="23"/>
  <c r="U44" i="23" s="1"/>
  <c r="D71" i="23"/>
  <c r="D49" i="23" s="1"/>
  <c r="L149" i="23"/>
  <c r="F82" i="23"/>
  <c r="F81" i="23"/>
  <c r="D179" i="23"/>
  <c r="D156" i="23"/>
  <c r="D145" i="23" s="1"/>
  <c r="J181" i="23"/>
  <c r="J158" i="23"/>
  <c r="J147" i="23" s="1"/>
  <c r="AC182" i="23"/>
  <c r="AC159" i="23"/>
  <c r="AC148" i="23" s="1"/>
  <c r="S184" i="23"/>
  <c r="S161" i="23"/>
  <c r="S150" i="23" s="1"/>
  <c r="D187" i="23"/>
  <c r="D164" i="23"/>
  <c r="D153" i="23" s="1"/>
  <c r="X170" i="23"/>
  <c r="X148" i="23" s="1"/>
  <c r="X182" i="23"/>
  <c r="V172" i="23"/>
  <c r="V150" i="23" s="1"/>
  <c r="V184" i="23"/>
  <c r="D174" i="23"/>
  <c r="D186" i="23"/>
  <c r="C34" i="23"/>
  <c r="C36" i="23" s="1"/>
  <c r="D53" i="23"/>
  <c r="D42" i="23" s="1"/>
  <c r="J55" i="23"/>
  <c r="J44" i="23" s="1"/>
  <c r="P57" i="23"/>
  <c r="P46" i="23" s="1"/>
  <c r="AB61" i="23"/>
  <c r="AB50" i="23" s="1"/>
  <c r="E66" i="23"/>
  <c r="E44" i="23" s="1"/>
  <c r="Q70" i="23"/>
  <c r="Q48" i="23" s="1"/>
  <c r="W72" i="23"/>
  <c r="W50" i="23" s="1"/>
  <c r="E76" i="23"/>
  <c r="E53" i="23"/>
  <c r="E42" i="23" s="1"/>
  <c r="M76" i="23"/>
  <c r="M53" i="23"/>
  <c r="M42" i="23" s="1"/>
  <c r="U76" i="23"/>
  <c r="U53" i="23"/>
  <c r="U42" i="23" s="1"/>
  <c r="AC76" i="23"/>
  <c r="AC53" i="23"/>
  <c r="AC42" i="23" s="1"/>
  <c r="H77" i="23"/>
  <c r="H54" i="23"/>
  <c r="H43" i="23" s="1"/>
  <c r="P77" i="23"/>
  <c r="P54" i="23"/>
  <c r="P43" i="23" s="1"/>
  <c r="X77" i="23"/>
  <c r="X54" i="23"/>
  <c r="X43" i="23" s="1"/>
  <c r="C78" i="23"/>
  <c r="C55" i="23"/>
  <c r="C44" i="23" s="1"/>
  <c r="K78" i="23"/>
  <c r="K55" i="23"/>
  <c r="K44" i="23" s="1"/>
  <c r="S78" i="23"/>
  <c r="S55" i="23"/>
  <c r="S44" i="23" s="1"/>
  <c r="AA78" i="23"/>
  <c r="AA55" i="23"/>
  <c r="AA44" i="23" s="1"/>
  <c r="I57" i="23"/>
  <c r="I46" i="23" s="1"/>
  <c r="I79" i="23"/>
  <c r="Q57" i="23"/>
  <c r="Q46" i="23" s="1"/>
  <c r="Q79" i="23"/>
  <c r="Y57" i="23"/>
  <c r="Y46" i="23" s="1"/>
  <c r="Y79" i="23"/>
  <c r="D58" i="23"/>
  <c r="D47" i="23" s="1"/>
  <c r="D80" i="23"/>
  <c r="L58" i="23"/>
  <c r="L47" i="23" s="1"/>
  <c r="L80" i="23"/>
  <c r="T58" i="23"/>
  <c r="T47" i="23" s="1"/>
  <c r="T80" i="23"/>
  <c r="AB58" i="23"/>
  <c r="AB47" i="23" s="1"/>
  <c r="AB80" i="23"/>
  <c r="G82" i="23"/>
  <c r="G59" i="23"/>
  <c r="G48" i="23" s="1"/>
  <c r="G81" i="23"/>
  <c r="O82" i="23"/>
  <c r="O59" i="23"/>
  <c r="O48" i="23" s="1"/>
  <c r="O81" i="23"/>
  <c r="W82" i="23"/>
  <c r="W59" i="23"/>
  <c r="W48" i="23" s="1"/>
  <c r="W81" i="23"/>
  <c r="B83" i="23"/>
  <c r="B60" i="23"/>
  <c r="B49" i="23" s="1"/>
  <c r="J83" i="23"/>
  <c r="J60" i="23"/>
  <c r="J49" i="23" s="1"/>
  <c r="R83" i="23"/>
  <c r="R60" i="23"/>
  <c r="R49" i="23" s="1"/>
  <c r="Z83" i="23"/>
  <c r="Z60" i="23"/>
  <c r="Z49" i="23" s="1"/>
  <c r="E84" i="23"/>
  <c r="E61" i="23"/>
  <c r="E50" i="23" s="1"/>
  <c r="M84" i="23"/>
  <c r="M61" i="23"/>
  <c r="M50" i="23" s="1"/>
  <c r="U84" i="23"/>
  <c r="U61" i="23"/>
  <c r="U50" i="23" s="1"/>
  <c r="AC84" i="23"/>
  <c r="AC61" i="23"/>
  <c r="AC50" i="23" s="1"/>
  <c r="H64" i="23"/>
  <c r="H42" i="23" s="1"/>
  <c r="H76" i="23"/>
  <c r="P64" i="23"/>
  <c r="P42" i="23" s="1"/>
  <c r="P76" i="23"/>
  <c r="X64" i="23"/>
  <c r="X42" i="23" s="1"/>
  <c r="X76" i="23"/>
  <c r="C65" i="23"/>
  <c r="C43" i="23" s="1"/>
  <c r="C77" i="23"/>
  <c r="K65" i="23"/>
  <c r="K43" i="23" s="1"/>
  <c r="K77" i="23"/>
  <c r="S65" i="23"/>
  <c r="S43" i="23" s="1"/>
  <c r="S77" i="23"/>
  <c r="AA65" i="23"/>
  <c r="AA43" i="23" s="1"/>
  <c r="AA77" i="23"/>
  <c r="F66" i="23"/>
  <c r="F44" i="23" s="1"/>
  <c r="F78" i="23"/>
  <c r="N66" i="23"/>
  <c r="N44" i="23" s="1"/>
  <c r="N78" i="23"/>
  <c r="V66" i="23"/>
  <c r="V44" i="23" s="1"/>
  <c r="V78" i="23"/>
  <c r="AD66" i="23"/>
  <c r="AD44" i="23" s="1"/>
  <c r="AD78" i="23"/>
  <c r="B70" i="23"/>
  <c r="B48" i="23" s="1"/>
  <c r="B82" i="23"/>
  <c r="J70" i="23"/>
  <c r="J48" i="23" s="1"/>
  <c r="J82" i="23"/>
  <c r="R70" i="23"/>
  <c r="R48" i="23" s="1"/>
  <c r="R82" i="23"/>
  <c r="Z70" i="23"/>
  <c r="Z48" i="23" s="1"/>
  <c r="Z82" i="23"/>
  <c r="E71" i="23"/>
  <c r="E49" i="23" s="1"/>
  <c r="E83" i="23"/>
  <c r="M71" i="23"/>
  <c r="M49" i="23" s="1"/>
  <c r="M83" i="23"/>
  <c r="U71" i="23"/>
  <c r="U49" i="23" s="1"/>
  <c r="U83" i="23"/>
  <c r="AC71" i="23"/>
  <c r="AC49" i="23" s="1"/>
  <c r="AC83" i="23"/>
  <c r="H72" i="23"/>
  <c r="H50" i="23" s="1"/>
  <c r="H84" i="23"/>
  <c r="P72" i="23"/>
  <c r="P50" i="23" s="1"/>
  <c r="P84" i="23"/>
  <c r="X72" i="23"/>
  <c r="X50" i="23" s="1"/>
  <c r="X84" i="23"/>
  <c r="D152" i="23"/>
  <c r="V82" i="23"/>
  <c r="V81" i="23"/>
  <c r="T179" i="23"/>
  <c r="T156" i="23"/>
  <c r="T145" i="23" s="1"/>
  <c r="B181" i="23"/>
  <c r="B158" i="23"/>
  <c r="B147" i="23" s="1"/>
  <c r="U182" i="23"/>
  <c r="U159" i="23"/>
  <c r="U148" i="23" s="1"/>
  <c r="C184" i="23"/>
  <c r="C161" i="23"/>
  <c r="C150" i="23" s="1"/>
  <c r="V185" i="23"/>
  <c r="V162" i="23"/>
  <c r="V151" i="23" s="1"/>
  <c r="Y186" i="23"/>
  <c r="Y163" i="23"/>
  <c r="Y152" i="23" s="1"/>
  <c r="O167" i="23"/>
  <c r="O145" i="23" s="1"/>
  <c r="O179" i="23"/>
  <c r="Z168" i="23"/>
  <c r="Z180" i="23"/>
  <c r="H170" i="23"/>
  <c r="H148" i="23" s="1"/>
  <c r="H182" i="23"/>
  <c r="C171" i="23"/>
  <c r="C149" i="23" s="1"/>
  <c r="C183" i="23"/>
  <c r="N172" i="23"/>
  <c r="N150" i="23" s="1"/>
  <c r="N184" i="23"/>
  <c r="Q173" i="23"/>
  <c r="Q185" i="23"/>
  <c r="AB174" i="23"/>
  <c r="AB152" i="23" s="1"/>
  <c r="AB186" i="23"/>
  <c r="K34" i="23"/>
  <c r="K36" i="23" s="1"/>
  <c r="E34" i="19"/>
  <c r="D34" i="23"/>
  <c r="D36" i="23" s="1"/>
  <c r="L34" i="23"/>
  <c r="L36" i="23" s="1"/>
  <c r="G35" i="23"/>
  <c r="G37" i="23" s="1"/>
  <c r="O35" i="23"/>
  <c r="O37" i="23" s="1"/>
  <c r="B55" i="23"/>
  <c r="B44" i="23" s="1"/>
  <c r="H57" i="23"/>
  <c r="H46" i="23" s="1"/>
  <c r="N59" i="23"/>
  <c r="N48" i="23" s="1"/>
  <c r="T61" i="23"/>
  <c r="T50" i="23" s="1"/>
  <c r="Z65" i="23"/>
  <c r="Z43" i="23" s="1"/>
  <c r="I70" i="23"/>
  <c r="I48" i="23" s="1"/>
  <c r="O72" i="23"/>
  <c r="O50" i="23" s="1"/>
  <c r="Z146" i="23"/>
  <c r="F150" i="23"/>
  <c r="W54" i="23"/>
  <c r="W43" i="23" s="1"/>
  <c r="F59" i="23"/>
  <c r="F48" i="23" s="1"/>
  <c r="L61" i="23"/>
  <c r="L50" i="23" s="1"/>
  <c r="R65" i="23"/>
  <c r="R43" i="23" s="1"/>
  <c r="G72" i="23"/>
  <c r="G50" i="23" s="1"/>
  <c r="AA149" i="23"/>
  <c r="W180" i="23"/>
  <c r="W157" i="23"/>
  <c r="W146" i="23" s="1"/>
  <c r="Z181" i="23"/>
  <c r="Z158" i="23"/>
  <c r="Z147" i="23" s="1"/>
  <c r="H183" i="23"/>
  <c r="H160" i="23"/>
  <c r="H149" i="23" s="1"/>
  <c r="F185" i="23"/>
  <c r="F162" i="23"/>
  <c r="F151" i="23" s="1"/>
  <c r="Q186" i="23"/>
  <c r="Q163" i="23"/>
  <c r="Q152" i="23" s="1"/>
  <c r="G167" i="23"/>
  <c r="G145" i="23" s="1"/>
  <c r="G179" i="23"/>
  <c r="J168" i="23"/>
  <c r="J146" i="23" s="1"/>
  <c r="J180" i="23"/>
  <c r="E169" i="23"/>
  <c r="E147" i="23" s="1"/>
  <c r="E181" i="23"/>
  <c r="I173" i="23"/>
  <c r="I151" i="23" s="1"/>
  <c r="I185" i="23"/>
  <c r="T174" i="23"/>
  <c r="T152" i="23" s="1"/>
  <c r="T186" i="23"/>
  <c r="O54" i="23"/>
  <c r="O43" i="23" s="1"/>
  <c r="AA58" i="23"/>
  <c r="AA47" i="23" s="1"/>
  <c r="D61" i="23"/>
  <c r="D50" i="23" s="1"/>
  <c r="J65" i="23"/>
  <c r="J43" i="23" s="1"/>
  <c r="AB71" i="23"/>
  <c r="AB49" i="23" s="1"/>
  <c r="Q151" i="23"/>
  <c r="S183" i="23"/>
  <c r="F184" i="23"/>
  <c r="L179" i="23"/>
  <c r="L156" i="23"/>
  <c r="L145" i="23" s="1"/>
  <c r="O180" i="23"/>
  <c r="O157" i="23"/>
  <c r="O146" i="23" s="1"/>
  <c r="R181" i="23"/>
  <c r="R158" i="23"/>
  <c r="R147" i="23" s="1"/>
  <c r="P183" i="23"/>
  <c r="P160" i="23"/>
  <c r="P149" i="23" s="1"/>
  <c r="AA184" i="23"/>
  <c r="AA161" i="23"/>
  <c r="AA150" i="23" s="1"/>
  <c r="I186" i="23"/>
  <c r="I163" i="23"/>
  <c r="I152" i="23" s="1"/>
  <c r="L187" i="23"/>
  <c r="L164" i="23"/>
  <c r="L153" i="23" s="1"/>
  <c r="W167" i="23"/>
  <c r="W145" i="23" s="1"/>
  <c r="W179" i="23"/>
  <c r="R168" i="23"/>
  <c r="R146" i="23" s="1"/>
  <c r="R180" i="23"/>
  <c r="AC169" i="23"/>
  <c r="AC147" i="23" s="1"/>
  <c r="AC181" i="23"/>
  <c r="P170" i="23"/>
  <c r="P148" i="23" s="1"/>
  <c r="P182" i="23"/>
  <c r="AA171" i="23"/>
  <c r="AA183" i="23"/>
  <c r="AD172" i="23"/>
  <c r="AD150" i="23" s="1"/>
  <c r="AD184" i="23"/>
  <c r="L174" i="23"/>
  <c r="L152" i="23" s="1"/>
  <c r="L186" i="23"/>
  <c r="G54" i="23"/>
  <c r="G43" i="23" s="1"/>
  <c r="S58" i="23"/>
  <c r="S47" i="23" s="1"/>
  <c r="Y60" i="23"/>
  <c r="Y49" i="23" s="1"/>
  <c r="B65" i="23"/>
  <c r="B43" i="23" s="1"/>
  <c r="T71" i="23"/>
  <c r="T49" i="23" s="1"/>
  <c r="U147" i="23"/>
  <c r="AD153" i="23"/>
  <c r="X146" i="23"/>
  <c r="AD148" i="23"/>
  <c r="G151" i="23"/>
  <c r="J156" i="23"/>
  <c r="J145" i="23" s="1"/>
  <c r="B156" i="23"/>
  <c r="B145" i="23" s="1"/>
  <c r="H158" i="23"/>
  <c r="H147" i="23" s="1"/>
  <c r="AA147" i="23"/>
  <c r="N160" i="23"/>
  <c r="N149" i="23" s="1"/>
  <c r="D150" i="23"/>
  <c r="T162" i="23"/>
  <c r="T151" i="23" s="1"/>
  <c r="J152" i="23"/>
  <c r="Z164" i="23"/>
  <c r="Z153" i="23" s="1"/>
  <c r="M145" i="23"/>
  <c r="V145" i="23"/>
  <c r="AC157" i="23"/>
  <c r="AC146" i="23" s="1"/>
  <c r="F160" i="23"/>
  <c r="F149" i="23" s="1"/>
  <c r="L162" i="23"/>
  <c r="L151" i="23" s="1"/>
  <c r="B152" i="23"/>
  <c r="R164" i="23"/>
  <c r="R153" i="23" s="1"/>
  <c r="I148" i="23"/>
  <c r="D168" i="23"/>
  <c r="D146" i="23" s="1"/>
  <c r="AD179" i="23"/>
  <c r="O187" i="23"/>
  <c r="G187" i="23"/>
  <c r="T214" i="23"/>
  <c r="G215" i="23"/>
  <c r="W215" i="23"/>
  <c r="C174" i="23"/>
  <c r="C152" i="23" s="1"/>
  <c r="W187" i="23"/>
  <c r="B170" i="23"/>
  <c r="B148" i="23" s="1"/>
  <c r="B216" i="23"/>
  <c r="R216" i="23"/>
  <c r="R170" i="23"/>
  <c r="R148" i="23" s="1"/>
  <c r="Z170" i="23"/>
  <c r="Z148" i="23" s="1"/>
  <c r="Z216" i="23"/>
  <c r="E171" i="23"/>
  <c r="E149" i="23" s="1"/>
  <c r="E217" i="23"/>
  <c r="M217" i="23"/>
  <c r="M171" i="23"/>
  <c r="M149" i="23" s="1"/>
  <c r="AC217" i="23"/>
  <c r="AC171" i="23"/>
  <c r="AC149" i="23" s="1"/>
  <c r="H218" i="23"/>
  <c r="H172" i="23"/>
  <c r="H150" i="23" s="1"/>
  <c r="P218" i="23"/>
  <c r="P172" i="23"/>
  <c r="P150" i="23" s="1"/>
  <c r="X218" i="23"/>
  <c r="X172" i="23"/>
  <c r="X150" i="23" s="1"/>
  <c r="C219" i="23"/>
  <c r="C173" i="23"/>
  <c r="C151" i="23" s="1"/>
  <c r="K219" i="23"/>
  <c r="K173" i="23"/>
  <c r="K151" i="23" s="1"/>
  <c r="S219" i="23"/>
  <c r="S173" i="23"/>
  <c r="S151" i="23" s="1"/>
  <c r="AA219" i="23"/>
  <c r="AA173" i="23"/>
  <c r="AA151" i="23" s="1"/>
  <c r="F220" i="23"/>
  <c r="F174" i="23"/>
  <c r="F152" i="23" s="1"/>
  <c r="N220" i="23"/>
  <c r="N174" i="23"/>
  <c r="N152" i="23" s="1"/>
  <c r="V220" i="23"/>
  <c r="V174" i="23"/>
  <c r="V152" i="23" s="1"/>
  <c r="AD220" i="23"/>
  <c r="AD174" i="23"/>
  <c r="AD152" i="23" s="1"/>
  <c r="I221" i="23"/>
  <c r="I175" i="23"/>
  <c r="I153" i="23" s="1"/>
  <c r="Q221" i="23"/>
  <c r="Q175" i="23"/>
  <c r="Q153" i="23" s="1"/>
  <c r="Y221" i="23"/>
  <c r="Y175" i="23"/>
  <c r="Y153" i="23" s="1"/>
  <c r="B68" i="25"/>
  <c r="J68" i="25"/>
  <c r="R68" i="25"/>
  <c r="Z68" i="25"/>
  <c r="E69" i="25"/>
  <c r="M69" i="25"/>
  <c r="U69" i="25"/>
  <c r="AC69" i="25"/>
  <c r="H70" i="25"/>
  <c r="P70" i="25"/>
  <c r="X70" i="25"/>
  <c r="C71" i="25"/>
  <c r="K71" i="25"/>
  <c r="S71" i="25"/>
  <c r="AA71" i="25"/>
  <c r="F72" i="25"/>
  <c r="N72" i="25"/>
  <c r="V72" i="25"/>
  <c r="AD72" i="25"/>
  <c r="I68" i="25"/>
  <c r="Q68" i="25"/>
  <c r="Y68" i="25"/>
  <c r="D69" i="25"/>
  <c r="L69" i="25"/>
  <c r="T69" i="25"/>
  <c r="AB69" i="25"/>
  <c r="G70" i="25"/>
  <c r="O70" i="25"/>
  <c r="W70" i="25"/>
  <c r="B71" i="25"/>
  <c r="J71" i="25"/>
  <c r="R71" i="25"/>
  <c r="Z71" i="25"/>
  <c r="E72" i="25"/>
  <c r="M72" i="25"/>
  <c r="U72" i="25"/>
  <c r="H73" i="25"/>
  <c r="P73" i="25"/>
  <c r="X73" i="25"/>
  <c r="C74" i="25"/>
  <c r="K74" i="25"/>
  <c r="S74" i="25"/>
  <c r="AA74" i="25"/>
  <c r="F75" i="25"/>
  <c r="N75" i="25"/>
  <c r="V75" i="25"/>
  <c r="AD75" i="25"/>
  <c r="I76" i="25"/>
  <c r="Q76" i="25"/>
  <c r="AB31" i="26"/>
  <c r="Y76" i="25"/>
  <c r="B83" i="26"/>
  <c r="J83" i="26"/>
  <c r="M83" i="26"/>
  <c r="U83" i="26"/>
  <c r="I73" i="25"/>
  <c r="Q73" i="25"/>
  <c r="Y73" i="25"/>
  <c r="D74" i="25"/>
  <c r="L74" i="25"/>
  <c r="T74" i="25"/>
  <c r="AB74" i="25"/>
  <c r="G75" i="25"/>
  <c r="O75" i="25"/>
  <c r="W75" i="25"/>
  <c r="B76" i="25"/>
  <c r="J76" i="25"/>
  <c r="R76" i="25"/>
  <c r="Z76" i="25"/>
  <c r="G70" i="26"/>
  <c r="O70" i="26"/>
  <c r="W70" i="26"/>
  <c r="C83" i="26"/>
  <c r="K83" i="26"/>
  <c r="S83" i="26"/>
  <c r="AA83" i="26"/>
  <c r="G31" i="26"/>
  <c r="C57" i="26"/>
  <c r="H70" i="26"/>
  <c r="C70" i="26"/>
  <c r="K70" i="26"/>
  <c r="I83" i="26"/>
  <c r="D83" i="26"/>
  <c r="T83" i="26"/>
  <c r="R83" i="26"/>
  <c r="E83" i="26"/>
  <c r="AC83" i="26"/>
  <c r="I31" i="26"/>
  <c r="Q31" i="26"/>
  <c r="Y31" i="26"/>
  <c r="T31" i="26"/>
  <c r="C44" i="26"/>
  <c r="K44" i="26"/>
  <c r="S44" i="26"/>
  <c r="AA44" i="26"/>
  <c r="N44" i="26"/>
  <c r="E57" i="26"/>
  <c r="M57" i="26"/>
  <c r="U57" i="26"/>
  <c r="P57" i="26"/>
  <c r="S57" i="26"/>
  <c r="E70" i="26"/>
  <c r="U70" i="26"/>
  <c r="N57" i="26"/>
  <c r="V57" i="26"/>
  <c r="AD57" i="26"/>
  <c r="I57" i="26"/>
  <c r="Y57" i="26"/>
  <c r="S70" i="26"/>
  <c r="G83" i="26"/>
  <c r="O83" i="26"/>
  <c r="W83" i="26"/>
  <c r="P70" i="26"/>
  <c r="X70" i="26"/>
  <c r="H83" i="26"/>
  <c r="P83" i="26"/>
  <c r="X83" i="26"/>
  <c r="I70" i="26"/>
  <c r="Q70" i="26"/>
  <c r="Y70" i="26"/>
  <c r="B70" i="26"/>
  <c r="J70" i="26"/>
  <c r="R70" i="26"/>
  <c r="Z70" i="26"/>
  <c r="F31" i="26"/>
  <c r="N31" i="26"/>
  <c r="V31" i="26"/>
  <c r="AD31" i="26"/>
  <c r="B57" i="26"/>
  <c r="J57" i="26"/>
  <c r="R57" i="26"/>
  <c r="Z57" i="26"/>
  <c r="AE46" i="14" l="1"/>
  <c r="W46" i="14"/>
  <c r="O46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AL42" i="14"/>
  <c r="AL46" i="14" s="1"/>
  <c r="AK42" i="14"/>
  <c r="AK46" i="14" s="1"/>
  <c r="AJ42" i="14"/>
  <c r="AJ46" i="14" s="1"/>
  <c r="AI42" i="14"/>
  <c r="AI46" i="14" s="1"/>
  <c r="AH42" i="14"/>
  <c r="AH46" i="14" s="1"/>
  <c r="AG42" i="14"/>
  <c r="AG46" i="14" s="1"/>
  <c r="AF42" i="14"/>
  <c r="AF46" i="14" s="1"/>
  <c r="AE42" i="14"/>
  <c r="AD42" i="14"/>
  <c r="AD46" i="14" s="1"/>
  <c r="AC42" i="14"/>
  <c r="AC46" i="14" s="1"/>
  <c r="AB42" i="14"/>
  <c r="AB46" i="14" s="1"/>
  <c r="AA42" i="14"/>
  <c r="AA46" i="14" s="1"/>
  <c r="Z42" i="14"/>
  <c r="Z46" i="14" s="1"/>
  <c r="Y42" i="14"/>
  <c r="Y46" i="14" s="1"/>
  <c r="X42" i="14"/>
  <c r="X46" i="14" s="1"/>
  <c r="W42" i="14"/>
  <c r="V42" i="14"/>
  <c r="V46" i="14" s="1"/>
  <c r="U42" i="14"/>
  <c r="U46" i="14" s="1"/>
  <c r="T42" i="14"/>
  <c r="T46" i="14" s="1"/>
  <c r="S42" i="14"/>
  <c r="S46" i="14" s="1"/>
  <c r="R42" i="14"/>
  <c r="R46" i="14" s="1"/>
  <c r="Q42" i="14"/>
  <c r="Q46" i="14" s="1"/>
  <c r="P42" i="14"/>
  <c r="P46" i="14" s="1"/>
  <c r="O42" i="14"/>
  <c r="N42" i="14"/>
  <c r="N46" i="14" s="1"/>
  <c r="M42" i="14"/>
  <c r="M46" i="14" s="1"/>
  <c r="L42" i="14"/>
  <c r="L46" i="14" s="1"/>
  <c r="K42" i="14"/>
  <c r="K46" i="14" s="1"/>
  <c r="J42" i="14"/>
  <c r="J46" i="14" s="1"/>
  <c r="I42" i="14"/>
  <c r="I46" i="14" s="1"/>
  <c r="H42" i="14"/>
  <c r="H46" i="14" s="1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I36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AF36" i="14" s="1"/>
  <c r="AE46" i="12"/>
  <c r="W46" i="12"/>
  <c r="O46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AL42" i="12"/>
  <c r="AL46" i="12" s="1"/>
  <c r="AK42" i="12"/>
  <c r="AK46" i="12" s="1"/>
  <c r="AJ42" i="12"/>
  <c r="AJ46" i="12" s="1"/>
  <c r="AI42" i="12"/>
  <c r="AI46" i="12" s="1"/>
  <c r="AH42" i="12"/>
  <c r="AH46" i="12" s="1"/>
  <c r="AG42" i="12"/>
  <c r="AG46" i="12" s="1"/>
  <c r="AF42" i="12"/>
  <c r="AF46" i="12" s="1"/>
  <c r="AE42" i="12"/>
  <c r="AD42" i="12"/>
  <c r="AD46" i="12" s="1"/>
  <c r="AC42" i="12"/>
  <c r="AC46" i="12" s="1"/>
  <c r="AB42" i="12"/>
  <c r="AB46" i="12" s="1"/>
  <c r="AA42" i="12"/>
  <c r="AA46" i="12" s="1"/>
  <c r="Z42" i="12"/>
  <c r="Z46" i="12" s="1"/>
  <c r="Y42" i="12"/>
  <c r="Y46" i="12" s="1"/>
  <c r="X42" i="12"/>
  <c r="X46" i="12" s="1"/>
  <c r="W42" i="12"/>
  <c r="V42" i="12"/>
  <c r="V46" i="12" s="1"/>
  <c r="U42" i="12"/>
  <c r="U46" i="12" s="1"/>
  <c r="T42" i="12"/>
  <c r="T46" i="12" s="1"/>
  <c r="S42" i="12"/>
  <c r="S46" i="12" s="1"/>
  <c r="R42" i="12"/>
  <c r="R46" i="12" s="1"/>
  <c r="Q42" i="12"/>
  <c r="Q46" i="12" s="1"/>
  <c r="P42" i="12"/>
  <c r="P46" i="12" s="1"/>
  <c r="O42" i="12"/>
  <c r="N42" i="12"/>
  <c r="N46" i="12" s="1"/>
  <c r="M42" i="12"/>
  <c r="M46" i="12" s="1"/>
  <c r="L42" i="12"/>
  <c r="L46" i="12" s="1"/>
  <c r="K42" i="12"/>
  <c r="K46" i="12" s="1"/>
  <c r="J42" i="12"/>
  <c r="J46" i="12" s="1"/>
  <c r="I42" i="12"/>
  <c r="I46" i="12" s="1"/>
  <c r="H42" i="12"/>
  <c r="H46" i="12" s="1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AF36" i="12" s="1"/>
  <c r="J36" i="14" l="1"/>
  <c r="R36" i="14"/>
  <c r="Z36" i="14"/>
  <c r="AH36" i="14"/>
  <c r="AG36" i="14"/>
  <c r="K36" i="14"/>
  <c r="S36" i="14"/>
  <c r="AA36" i="14"/>
  <c r="AI36" i="14"/>
  <c r="L36" i="14"/>
  <c r="T36" i="14"/>
  <c r="AB36" i="14"/>
  <c r="AJ36" i="14"/>
  <c r="M36" i="14"/>
  <c r="U36" i="14"/>
  <c r="AC36" i="14"/>
  <c r="AK36" i="14"/>
  <c r="Y36" i="14"/>
  <c r="N36" i="14"/>
  <c r="V36" i="14"/>
  <c r="AD36" i="14"/>
  <c r="AL36" i="14"/>
  <c r="O36" i="14"/>
  <c r="W36" i="14"/>
  <c r="AE36" i="14"/>
  <c r="Q36" i="14"/>
  <c r="H36" i="14"/>
  <c r="P36" i="14"/>
  <c r="X36" i="14"/>
  <c r="Q36" i="12"/>
  <c r="J36" i="12"/>
  <c r="R36" i="12"/>
  <c r="Z36" i="12"/>
  <c r="AH36" i="12"/>
  <c r="K36" i="12"/>
  <c r="S36" i="12"/>
  <c r="AA36" i="12"/>
  <c r="AI36" i="12"/>
  <c r="I36" i="12"/>
  <c r="L36" i="12"/>
  <c r="T36" i="12"/>
  <c r="AB36" i="12"/>
  <c r="AJ36" i="12"/>
  <c r="AG36" i="12"/>
  <c r="M36" i="12"/>
  <c r="U36" i="12"/>
  <c r="AC36" i="12"/>
  <c r="AK36" i="12"/>
  <c r="Y36" i="12"/>
  <c r="N36" i="12"/>
  <c r="V36" i="12"/>
  <c r="AD36" i="12"/>
  <c r="AL36" i="12"/>
  <c r="O36" i="12"/>
  <c r="W36" i="12"/>
  <c r="AE36" i="12"/>
  <c r="H36" i="12"/>
  <c r="P36" i="12"/>
  <c r="X36" i="12"/>
</calcChain>
</file>

<file path=xl/sharedStrings.xml><?xml version="1.0" encoding="utf-8"?>
<sst xmlns="http://schemas.openxmlformats.org/spreadsheetml/2006/main" count="1923" uniqueCount="200">
  <si>
    <t>No. of EVs - NPg</t>
  </si>
  <si>
    <t>Parameter</t>
  </si>
  <si>
    <t>Licence</t>
  </si>
  <si>
    <t>CHOSEN</t>
  </si>
  <si>
    <t>No. of Evs</t>
  </si>
  <si>
    <t>NPg</t>
  </si>
  <si>
    <t>CCC 2020 - Balanced Net Zero</t>
  </si>
  <si>
    <t>No. of EVs - NPgN</t>
  </si>
  <si>
    <t>NPgN</t>
  </si>
  <si>
    <t>No. of EVs - NPgY</t>
  </si>
  <si>
    <t>NPgY</t>
  </si>
  <si>
    <t>No. of Electric HGVs - NPg</t>
  </si>
  <si>
    <t>No. of Electric HGVs</t>
  </si>
  <si>
    <t>No. of Electric HGVs - NPgN</t>
  </si>
  <si>
    <t>No. of Electric HGVs - NPgY</t>
  </si>
  <si>
    <t>No. of Electric Buses - NPg</t>
  </si>
  <si>
    <t>No. of Electric Buses</t>
  </si>
  <si>
    <t>No. of Electric Buses - NPgN</t>
  </si>
  <si>
    <t>No. of Electric Buses - NPgY</t>
  </si>
  <si>
    <t>No. of Other Electric Vehicles - NPg</t>
  </si>
  <si>
    <t>No. of Other Electric Vehicles</t>
  </si>
  <si>
    <t>No. of Other Electric Vehicles - NPgN</t>
  </si>
  <si>
    <t>No. of Other Electric Vehicles - NPgY</t>
  </si>
  <si>
    <t>No. of HPs - NPg</t>
  </si>
  <si>
    <t>No. of HPs</t>
  </si>
  <si>
    <t>No. of HPs - NPgN</t>
  </si>
  <si>
    <t>No. of HPs - NPgY</t>
  </si>
  <si>
    <t>BREAKDOWN  BELOW</t>
  </si>
  <si>
    <t>Domestic HP</t>
  </si>
  <si>
    <t>No. of Domestic HPs - NPg</t>
  </si>
  <si>
    <t>No. of Domestic HPs - NPgN</t>
  </si>
  <si>
    <t>No. of Domestic HPs - NPgY</t>
  </si>
  <si>
    <t>Full Electric Domestic HP</t>
  </si>
  <si>
    <t>No. of Full Electric Domestic HPs - NPg</t>
  </si>
  <si>
    <t>No. of Full Electric Domestic HPs - NPgN</t>
  </si>
  <si>
    <t>No. of Full Electric Domestic HPs - NPgY</t>
  </si>
  <si>
    <t>Hybrid Domestic HP</t>
  </si>
  <si>
    <t>No. of Hybrid Domestic HPs - NPg</t>
  </si>
  <si>
    <t>No. of Hybrid Domestic HPs - NPgN</t>
  </si>
  <si>
    <t>No. of Hybrid Domestic HPs - NPgY</t>
  </si>
  <si>
    <t>I&amp;C HP</t>
  </si>
  <si>
    <t>No. of I&amp;C HPs - NPg</t>
  </si>
  <si>
    <t>No. of I&amp;C HPs - NPgN</t>
  </si>
  <si>
    <t>No. of I&amp;C HPs - NPgY</t>
  </si>
  <si>
    <t>Full Electric I&amp;C HP</t>
  </si>
  <si>
    <t>No. of Full Electric I&amp;C HPs - NPg</t>
  </si>
  <si>
    <t>No. of Full Electric I&amp;C HPs - NPgN</t>
  </si>
  <si>
    <t>No. of Full Electric I&amp;C HPs - NPgY</t>
  </si>
  <si>
    <t>Hybrid I&amp;C HP</t>
  </si>
  <si>
    <t>No. of Hybrid I&amp;C HPs - NPg</t>
  </si>
  <si>
    <t>No. of Hybrid I&amp;C HPs - NPgN</t>
  </si>
  <si>
    <t>No. of Hybrid I&amp;C HPs - NPgY</t>
  </si>
  <si>
    <t>Gross Peak Demand MW - NPg</t>
  </si>
  <si>
    <t>Gross Peak Demand MW</t>
  </si>
  <si>
    <t>Gross Peak Demand MW - NPgN</t>
  </si>
  <si>
    <t>Gross Peak Demand MW - NPgY</t>
  </si>
  <si>
    <t>Below are Gross Peak Demand Projections With Customer Flexibility (Not procured by DNO) from TouT, EV Smart Charging etc</t>
  </si>
  <si>
    <t>Gross Peak Demand  with CF MW - NPg</t>
  </si>
  <si>
    <t xml:space="preserve">CCC 2020 - Balanced Net Zero (ToUT+) </t>
  </si>
  <si>
    <t>Gross Peak Demand  with CF MW - NPgN</t>
  </si>
  <si>
    <t>Gross Peak Demand  with CF MW - NPgY</t>
  </si>
  <si>
    <t>Below are Gross Peak Demand Projections in GW</t>
  </si>
  <si>
    <t>Below are GW Gross Peak Demand Projections With Customer Flexibility inherent in the NG scenarios - (both procured by DNO and from TouT, EV Smart Charging etc</t>
  </si>
  <si>
    <t>Gross Demand Consumption MWh - NPg</t>
  </si>
  <si>
    <t>Gross Demand Consumption MWh</t>
  </si>
  <si>
    <t>Gross Demand Consumption MWh - NPgN</t>
  </si>
  <si>
    <t>Gross Demand Consumption MWh - NPgY</t>
  </si>
  <si>
    <t>Underlying Consumption GWh- NPg</t>
  </si>
  <si>
    <t>Heatpump Consumption GWh- NPg</t>
  </si>
  <si>
    <t>EV Consumption GWh - NPg</t>
  </si>
  <si>
    <t>Check Gross Demand Consumption GWh - NPg</t>
  </si>
  <si>
    <t>Gross Demand Consumption GWh - NPg</t>
  </si>
  <si>
    <t>Study adding in large connection projects - power</t>
  </si>
  <si>
    <t>Large Industry Fuel Switching, electrolysers, electric buses &amp; HGVs</t>
  </si>
  <si>
    <t>Changes highlighted (to I&amp;C and total)</t>
  </si>
  <si>
    <t>: Contributions to Peak Demand MW - NPg</t>
  </si>
  <si>
    <t>Domestic Underlying</t>
  </si>
  <si>
    <t>I &amp; C Underlying</t>
  </si>
  <si>
    <t>Heat pumps - domestic</t>
  </si>
  <si>
    <t>Heat pumps - I &amp; C</t>
  </si>
  <si>
    <t>EV - cars &amp; vans</t>
  </si>
  <si>
    <t>Electric HGVs</t>
  </si>
  <si>
    <t>Electric Buses</t>
  </si>
  <si>
    <t>Electrolysers</t>
  </si>
  <si>
    <t>Large industry Fuel Switching</t>
  </si>
  <si>
    <t>Total demand</t>
  </si>
  <si>
    <t>Study adding in large connection projects - energy</t>
  </si>
  <si>
    <t xml:space="preserve"> Study: Contributions to Large load Energy Consumption GWh - NPg</t>
  </si>
  <si>
    <t>Storage MW - NPg</t>
  </si>
  <si>
    <t>Storage MW</t>
  </si>
  <si>
    <t>Storage MW - NPgN</t>
  </si>
  <si>
    <t>Storage MW - NPgY</t>
  </si>
  <si>
    <t>BREAKDOWN FOLLOWS</t>
  </si>
  <si>
    <t>Domestic Storage MW - NPg</t>
  </si>
  <si>
    <t>Domestic Storage MW - NPgN</t>
  </si>
  <si>
    <t>Domestic Storage MW - NPgY</t>
  </si>
  <si>
    <t>Large scale storage MW - NPg</t>
  </si>
  <si>
    <t>Large scale storage MW - NPgN</t>
  </si>
  <si>
    <t>Large scale storage MW - NPgY</t>
  </si>
  <si>
    <t>I&amp;C behind the meter storage MW - NPg</t>
  </si>
  <si>
    <t>I&amp;C behind the meter storage MW - NPgN</t>
  </si>
  <si>
    <t>I&amp;C behind the meter storage MW - NPgY</t>
  </si>
  <si>
    <t>Below are NPg GW values</t>
  </si>
  <si>
    <t>Storage GW - NPg</t>
  </si>
  <si>
    <t>Total Renewable Generation MW - NPg</t>
  </si>
  <si>
    <t>Total Renewable Generation MW</t>
  </si>
  <si>
    <t>Total Renewable Generation- NPgN</t>
  </si>
  <si>
    <t>Total Renewable Generation- NPgY</t>
  </si>
  <si>
    <t>Total Renewable Generation GW - NPg</t>
  </si>
  <si>
    <t>BREAKDOWN  BELOW - But use combined category above for publication</t>
  </si>
  <si>
    <t>Scenario</t>
  </si>
  <si>
    <t>Category</t>
  </si>
  <si>
    <t>Sub-category</t>
  </si>
  <si>
    <t>Fuel</t>
  </si>
  <si>
    <t>Unit</t>
  </si>
  <si>
    <t>Planning Scenario</t>
  </si>
  <si>
    <t>Domestic</t>
  </si>
  <si>
    <t>Space heat &amp; hot water</t>
  </si>
  <si>
    <t>Natural gas</t>
  </si>
  <si>
    <r>
      <t>MtCO</t>
    </r>
    <r>
      <rPr>
        <vertAlign val="subscript"/>
        <sz val="11"/>
        <color theme="1"/>
        <rFont val="Calibri"/>
        <family val="2"/>
      </rPr>
      <t>2</t>
    </r>
  </si>
  <si>
    <t>Solid fuel</t>
  </si>
  <si>
    <t>Petroleum</t>
  </si>
  <si>
    <r>
      <t>MtCO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</si>
  <si>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t>Hydrogen</t>
  </si>
  <si>
    <t>Bioenergy</t>
  </si>
  <si>
    <t>Space heat, hot water &amp; core</t>
  </si>
  <si>
    <t>Electricity</t>
  </si>
  <si>
    <t>I&amp;C</t>
  </si>
  <si>
    <t>Road transport</t>
  </si>
  <si>
    <t>Cars + vans</t>
  </si>
  <si>
    <t>MtCO2e</t>
  </si>
  <si>
    <t>Diesel</t>
  </si>
  <si>
    <t>Petrol</t>
  </si>
  <si>
    <t>Heavy Duty Vehicles</t>
  </si>
  <si>
    <t>Total</t>
  </si>
  <si>
    <t>Grand Total</t>
  </si>
  <si>
    <t>Cumulative Total</t>
  </si>
  <si>
    <t>Solid fuel in too for now</t>
  </si>
  <si>
    <t>Total Emissions</t>
  </si>
  <si>
    <t>Remove</t>
  </si>
  <si>
    <t>Heating oil</t>
  </si>
  <si>
    <t>Region_ID</t>
  </si>
  <si>
    <t>HPs_Penetration</t>
  </si>
  <si>
    <t>EVs_Penetration</t>
  </si>
  <si>
    <t>TWh</t>
  </si>
  <si>
    <t>GWh pa</t>
  </si>
  <si>
    <t>Total Customer Numbers - NPg</t>
  </si>
  <si>
    <t>Total Customer Numbers</t>
  </si>
  <si>
    <t>Total Customer Numbers - NPgN</t>
  </si>
  <si>
    <t>Total Customer Numbers - NPgY</t>
  </si>
  <si>
    <t>Domestic Customer Numbers - NPg</t>
  </si>
  <si>
    <t>Domestic Customer Numbers - NPgN</t>
  </si>
  <si>
    <t>Domestic Customer Numbers - NPgY</t>
  </si>
  <si>
    <t>I&amp;C Customer Numbers - NPg</t>
  </si>
  <si>
    <t>I&amp;C Customer Numbers - NPgN</t>
  </si>
  <si>
    <t>I&amp;C Customer Numbers - NPgY</t>
  </si>
  <si>
    <t>Total Car Stock Numbers - NPg</t>
  </si>
  <si>
    <t>Total Car Stock - NPgN</t>
  </si>
  <si>
    <t>Total Car Stock - NPgY</t>
  </si>
  <si>
    <t>Year_ID in Planning Scenario 2022</t>
  </si>
  <si>
    <t>DFES 2023 - Consumer Transformation</t>
  </si>
  <si>
    <t>DFES 2023 - System Transformation</t>
  </si>
  <si>
    <t>DFES 2023 - Leading The Way</t>
  </si>
  <si>
    <t>CT 2023 Policy Sensitivity</t>
  </si>
  <si>
    <t>BV 2023 Policy Sensitivity</t>
  </si>
  <si>
    <t>DFES 2023 - NPg Best View</t>
  </si>
  <si>
    <t>NPg Planning Scenario - DFES 2022</t>
  </si>
  <si>
    <t>DFES 2023 - Falling Short</t>
  </si>
  <si>
    <t>NPg ED2 Planning Scenario - needs updating to old</t>
  </si>
  <si>
    <t>DFES 2023 - NPg Best View (Counterfactual - No ToUT)</t>
  </si>
  <si>
    <t>NOTE - Diversity means sum of 2 licence peaks not same as NPg peak - so NPg summation of the two licence areas is a simplification</t>
  </si>
  <si>
    <t>DFES 2023 - Consumer Transformation (ToUT+)</t>
  </si>
  <si>
    <t>DFES 2023 - System Transformation (ToUT+)</t>
  </si>
  <si>
    <t>DFES 2023 - Leading The Way (ToUT+)</t>
  </si>
  <si>
    <t>CT 2023 Policy Sensitivity (ToUT+)</t>
  </si>
  <si>
    <t>BV 2023 Policy Sensitivity (ToUT+)</t>
  </si>
  <si>
    <t>DFES 2023 - Falling Short (ToUT+)</t>
  </si>
  <si>
    <t>Week 24</t>
  </si>
  <si>
    <t>DFES 2023 - NPg Best View (ToUT+)</t>
  </si>
  <si>
    <t>300 (Gen at MD in Wk 24)</t>
  </si>
  <si>
    <t xml:space="preserve">CCC 2020 - Balanced Net Zero No HGVs (ToUT+) </t>
  </si>
  <si>
    <t>CT 2023 Policy Sensitivity No HGVs  (ToUT+)</t>
  </si>
  <si>
    <t>BV 2023 Policy Sensitivity No HGVs (ToUT+)</t>
  </si>
  <si>
    <t>NPg ED2 Planning Scenario - needs updating to old (No HGVs)</t>
  </si>
  <si>
    <t>Gross Demand Consumption TWh - NPg</t>
  </si>
  <si>
    <t>NPg Best View: Contributions to Peak Demand MW - NPg</t>
  </si>
  <si>
    <t>Consumer Transformation: Contributions to Peak Demand MW - NPg</t>
  </si>
  <si>
    <t>System Transformation: Contributions to Peak Demand MW - NPg</t>
  </si>
  <si>
    <t>Leading The Way: Contributions to Peak Demand MW - NPg</t>
  </si>
  <si>
    <t>Falling Short: Contributions to Peak Demand MW - NPg</t>
  </si>
  <si>
    <t>NPg Best View Study: Contributions to Large load Energy Consumption GWh - NPg</t>
  </si>
  <si>
    <t>Consumer Transformation Study: Contributions to Large load Energy Consumption GWh - NPg</t>
  </si>
  <si>
    <t>System Transformation Study: Contributions to Large load Energy Consumption GWh - NPg</t>
  </si>
  <si>
    <t>Leading The Way Study: Contributions to Large load Energy Consumption GWh - NPg</t>
  </si>
  <si>
    <t>Falling Short Study: Contributions to Large load Energy Consumption GWh - NPg</t>
  </si>
  <si>
    <t>Net Zero Early Study: Contributions to Large load Energy Consumption GWh - NPg</t>
  </si>
  <si>
    <t>This data has come from NPg Level Data for DFES23_V2 in the core workbooks directory</t>
  </si>
  <si>
    <t>(Gen at MD in Wk 24)</t>
  </si>
  <si>
    <t>: Contributions to Peak Demand GW - NPg</t>
  </si>
  <si>
    <t xml:space="preserve"> Study: Contributions to Large load Energy Consumption TWh - NPg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</si>
</sst>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_-;\-* #,##0.0_-;_-* &quot;-&quot;??_-;_-@_-"/>
    <numFmt numFmtId="167" formatCode="0.0"/>
    <numFmt numFmtId="168" formatCode="0.000"/>
    <numFmt numFmtId="169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0"/>
      <color theme="1" tint="0.1499984740745262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1" fillId="0" borderId="0"/>
  </cellStyleXfs>
  <cellXfs count="69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6" fillId="3" borderId="0" xfId="0" applyFont="1" applyFill="1"/>
    <xf numFmtId="0" fontId="7" fillId="0" borderId="0" xfId="0" applyFont="1"/>
    <xf numFmtId="0" fontId="6" fillId="4" borderId="2" xfId="0" applyFont="1" applyFill="1" applyBorder="1" applyAlignment="1">
      <alignment horizontal="center" vertical="center"/>
    </xf>
    <xf numFmtId="164" fontId="7" fillId="0" borderId="2" xfId="3" applyNumberFormat="1" applyFont="1" applyFill="1" applyBorder="1" applyAlignment="1" applyProtection="1">
      <alignment horizontal="center" vertical="center"/>
      <protection hidden="1"/>
    </xf>
    <xf numFmtId="0" fontId="8" fillId="3" borderId="0" xfId="0" applyFont="1" applyFill="1"/>
    <xf numFmtId="0" fontId="6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5" borderId="0" xfId="0" applyFont="1" applyFill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/>
    <xf numFmtId="0" fontId="13" fillId="0" borderId="0" xfId="0" applyFont="1"/>
    <xf numFmtId="164" fontId="13" fillId="0" borderId="2" xfId="3" applyNumberFormat="1" applyFont="1" applyFill="1" applyBorder="1" applyAlignment="1" applyProtection="1">
      <alignment horizontal="center" vertical="center"/>
      <protection hidden="1"/>
    </xf>
    <xf numFmtId="165" fontId="7" fillId="0" borderId="2" xfId="3" applyNumberFormat="1" applyFont="1" applyFill="1" applyBorder="1" applyAlignment="1" applyProtection="1">
      <alignment horizontal="center" vertical="center"/>
      <protection hidden="1"/>
    </xf>
    <xf numFmtId="0" fontId="14" fillId="2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0" fillId="3" borderId="0" xfId="0" applyFill="1"/>
    <xf numFmtId="164" fontId="15" fillId="0" borderId="2" xfId="3" applyNumberFormat="1" applyFont="1" applyFill="1" applyBorder="1" applyAlignment="1" applyProtection="1">
      <alignment horizontal="center" vertical="center"/>
      <protection hidden="1"/>
    </xf>
    <xf numFmtId="9" fontId="0" fillId="0" borderId="0" xfId="2" applyFont="1"/>
    <xf numFmtId="166" fontId="15" fillId="0" borderId="2" xfId="3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/>
    <xf numFmtId="0" fontId="17" fillId="0" borderId="0" xfId="0" applyFont="1"/>
    <xf numFmtId="0" fontId="0" fillId="7" borderId="0" xfId="0" applyFill="1"/>
    <xf numFmtId="0" fontId="4" fillId="2" borderId="0" xfId="0" applyFont="1" applyFill="1" applyAlignment="1">
      <alignment horizontal="center" wrapText="1"/>
    </xf>
    <xf numFmtId="0" fontId="6" fillId="8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64" fontId="7" fillId="7" borderId="2" xfId="3" applyNumberFormat="1" applyFont="1" applyFill="1" applyBorder="1" applyAlignment="1" applyProtection="1">
      <alignment horizontal="center" vertical="center"/>
      <protection hidden="1"/>
    </xf>
    <xf numFmtId="166" fontId="7" fillId="0" borderId="2" xfId="3" applyNumberFormat="1" applyFont="1" applyFill="1" applyBorder="1" applyAlignment="1" applyProtection="1">
      <alignment horizontal="center" vertical="center"/>
      <protection hidden="1"/>
    </xf>
    <xf numFmtId="0" fontId="18" fillId="4" borderId="2" xfId="0" applyFont="1" applyFill="1" applyBorder="1" applyAlignment="1">
      <alignment horizontal="center" vertical="center"/>
    </xf>
    <xf numFmtId="164" fontId="11" fillId="0" borderId="2" xfId="3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>
      <alignment horizontal="center" vertical="center"/>
    </xf>
    <xf numFmtId="0" fontId="0" fillId="9" borderId="0" xfId="0" applyFill="1"/>
    <xf numFmtId="0" fontId="3" fillId="9" borderId="0" xfId="0" applyFont="1" applyFill="1"/>
    <xf numFmtId="0" fontId="19" fillId="9" borderId="0" xfId="0" applyFont="1" applyFill="1"/>
    <xf numFmtId="167" fontId="19" fillId="9" borderId="0" xfId="1" applyNumberFormat="1" applyFont="1" applyFill="1" applyBorder="1"/>
    <xf numFmtId="164" fontId="19" fillId="9" borderId="0" xfId="1" applyNumberFormat="1" applyFont="1" applyFill="1" applyBorder="1"/>
    <xf numFmtId="166" fontId="19" fillId="9" borderId="0" xfId="1" applyNumberFormat="1" applyFont="1" applyFill="1" applyBorder="1"/>
    <xf numFmtId="167" fontId="0" fillId="9" borderId="0" xfId="0" applyNumberFormat="1" applyFill="1"/>
    <xf numFmtId="168" fontId="0" fillId="9" borderId="0" xfId="0" applyNumberFormat="1" applyFill="1"/>
    <xf numFmtId="168" fontId="19" fillId="9" borderId="0" xfId="1" applyNumberFormat="1" applyFont="1" applyFill="1" applyBorder="1"/>
    <xf numFmtId="0" fontId="22" fillId="10" borderId="2" xfId="4" applyFont="1" applyFill="1" applyBorder="1" applyAlignment="1">
      <alignment horizontal="center"/>
    </xf>
    <xf numFmtId="0" fontId="22" fillId="0" borderId="2" xfId="4" applyFont="1" applyBorder="1" applyAlignment="1">
      <alignment horizontal="center" wrapText="1"/>
    </xf>
    <xf numFmtId="0" fontId="23" fillId="0" borderId="2" xfId="4" applyFont="1" applyBorder="1" applyAlignment="1">
      <alignment horizontal="center" wrapText="1"/>
    </xf>
    <xf numFmtId="169" fontId="22" fillId="0" borderId="2" xfId="4" applyNumberFormat="1" applyFont="1" applyBorder="1" applyAlignment="1">
      <alignment horizontal="center" wrapText="1"/>
    </xf>
    <xf numFmtId="0" fontId="22" fillId="11" borderId="2" xfId="4" applyFont="1" applyFill="1" applyBorder="1" applyAlignment="1">
      <alignment horizontal="center"/>
    </xf>
    <xf numFmtId="1" fontId="0" fillId="9" borderId="0" xfId="0" applyNumberFormat="1" applyFill="1"/>
    <xf numFmtId="1" fontId="19" fillId="9" borderId="0" xfId="1" applyNumberFormat="1" applyFont="1" applyFill="1" applyBorder="1"/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24" fillId="4" borderId="2" xfId="0" applyFont="1" applyFill="1" applyBorder="1" applyAlignment="1">
      <alignment horizontal="center" vertical="center"/>
    </xf>
    <xf numFmtId="164" fontId="25" fillId="0" borderId="2" xfId="3" applyNumberFormat="1" applyFont="1" applyFill="1" applyBorder="1" applyAlignment="1" applyProtection="1">
      <alignment horizontal="center" vertical="center"/>
      <protection hidden="1"/>
    </xf>
    <xf numFmtId="164" fontId="7" fillId="0" borderId="0" xfId="0" applyNumberFormat="1" applyFont="1"/>
    <xf numFmtId="164" fontId="0" fillId="0" borderId="0" xfId="0" applyNumberFormat="1"/>
    <xf numFmtId="164" fontId="7" fillId="3" borderId="2" xfId="3" applyNumberFormat="1" applyFont="1" applyFill="1" applyBorder="1" applyAlignment="1" applyProtection="1">
      <alignment horizontal="center" vertical="center"/>
      <protection hidden="1"/>
    </xf>
    <xf numFmtId="0" fontId="6" fillId="0" borderId="3" xfId="0" applyFont="1" applyBorder="1" applyAlignment="1">
      <alignment horizontal="center" vertical="center"/>
    </xf>
    <xf numFmtId="1" fontId="7" fillId="0" borderId="0" xfId="0" applyNumberFormat="1" applyFont="1"/>
    <xf numFmtId="43" fontId="7" fillId="0" borderId="0" xfId="0" applyNumberFormat="1" applyFont="1"/>
    <xf numFmtId="38" fontId="7" fillId="0" borderId="0" xfId="0" applyNumberFormat="1" applyFont="1"/>
  </cellXfs>
  <cellStyles count="5">
    <cellStyle name="Comma" xfId="1" builtinId="3"/>
    <cellStyle name="Linked Cell" xfId="3" builtinId="24"/>
    <cellStyle name="Normal" xfId="0" builtinId="0"/>
    <cellStyle name="Normal_Sheet1" xfId="4" xr:uid="{79818434-986F-4A4F-BAE8-5195D3CBA1F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NPg</a:t>
            </a:r>
            <a:r>
              <a:rPr lang="en-GB" baseline="0"/>
              <a:t> Planning Scenario - fuel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'Fuel consumption'!$F$29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'Fuel consumption'!$H$4:$AL$4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'Fuel consumption'!$H$29:$AL$29</c:f>
              <c:numCache>
                <c:formatCode>0.0</c:formatCode>
                <c:ptCount val="31"/>
                <c:pt idx="0">
                  <c:v>54.394301073303879</c:v>
                </c:pt>
                <c:pt idx="1">
                  <c:v>53.762049246426059</c:v>
                </c:pt>
                <c:pt idx="2">
                  <c:v>53.132820850121398</c:v>
                </c:pt>
                <c:pt idx="3">
                  <c:v>52.327923556618643</c:v>
                </c:pt>
                <c:pt idx="4">
                  <c:v>51.488969505531301</c:v>
                </c:pt>
                <c:pt idx="5">
                  <c:v>50.318877108089609</c:v>
                </c:pt>
                <c:pt idx="6">
                  <c:v>48.889870084820686</c:v>
                </c:pt>
                <c:pt idx="7">
                  <c:v>47.181710550104725</c:v>
                </c:pt>
                <c:pt idx="8">
                  <c:v>44.942430916947373</c:v>
                </c:pt>
                <c:pt idx="9">
                  <c:v>42.643535890739351</c:v>
                </c:pt>
                <c:pt idx="10">
                  <c:v>40.278134115548696</c:v>
                </c:pt>
                <c:pt idx="11">
                  <c:v>38.380031550386036</c:v>
                </c:pt>
                <c:pt idx="12">
                  <c:v>36.353063848127483</c:v>
                </c:pt>
                <c:pt idx="13">
                  <c:v>34.04627561854582</c:v>
                </c:pt>
                <c:pt idx="14">
                  <c:v>31.415977466128155</c:v>
                </c:pt>
                <c:pt idx="15">
                  <c:v>28.775588517328529</c:v>
                </c:pt>
                <c:pt idx="16">
                  <c:v>26.267837407059375</c:v>
                </c:pt>
                <c:pt idx="17">
                  <c:v>23.861900387436798</c:v>
                </c:pt>
                <c:pt idx="18">
                  <c:v>21.437952526022261</c:v>
                </c:pt>
                <c:pt idx="19">
                  <c:v>18.941602969173765</c:v>
                </c:pt>
                <c:pt idx="20">
                  <c:v>16.357481608205603</c:v>
                </c:pt>
                <c:pt idx="21">
                  <c:v>13.612941441912508</c:v>
                </c:pt>
                <c:pt idx="22">
                  <c:v>11.149769728704042</c:v>
                </c:pt>
                <c:pt idx="23">
                  <c:v>8.9778510943374314</c:v>
                </c:pt>
                <c:pt idx="24">
                  <c:v>6.8914991618324608</c:v>
                </c:pt>
                <c:pt idx="25">
                  <c:v>5.1087973978908776</c:v>
                </c:pt>
                <c:pt idx="26">
                  <c:v>3.4959332755879422</c:v>
                </c:pt>
                <c:pt idx="27">
                  <c:v>1.9169211891510123</c:v>
                </c:pt>
                <c:pt idx="28">
                  <c:v>0.66525406683049459</c:v>
                </c:pt>
                <c:pt idx="29">
                  <c:v>0.34925758074656776</c:v>
                </c:pt>
                <c:pt idx="30">
                  <c:v>8.4633510365149017E-2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4A8D-802F-278CA2BE6169}"/>
            </c:ext>
          </c:extLst>
        </c:ser>
        <c:ser>
          <c:idx val="1"/>
          <c:order val="1"/>
          <c:tx>
            <c:strRef>
              <c:f>'Fuel consumption'!$F$30</c:f>
              <c:strCache>
                <c:ptCount val="1"/>
                <c:pt idx="0">
                  <c:v>Solid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'Fuel consumption'!$H$4:$AL$4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'Fuel consumption'!$H$30:$AL$30</c:f>
              <c:numCache>
                <c:formatCode>0.0</c:formatCode>
                <c:ptCount val="31"/>
                <c:pt idx="0">
                  <c:v>0.83312385116542997</c:v>
                </c:pt>
                <c:pt idx="1">
                  <c:v>0.81501551653408466</c:v>
                </c:pt>
                <c:pt idx="2">
                  <c:v>0.77893149124770567</c:v>
                </c:pt>
                <c:pt idx="3">
                  <c:v>0.73825859392687554</c:v>
                </c:pt>
                <c:pt idx="4">
                  <c:v>0.69696152215874019</c:v>
                </c:pt>
                <c:pt idx="5">
                  <c:v>0.66063749945959527</c:v>
                </c:pt>
                <c:pt idx="6">
                  <c:v>0.61288972041610235</c:v>
                </c:pt>
                <c:pt idx="7">
                  <c:v>0.55500365373052429</c:v>
                </c:pt>
                <c:pt idx="8">
                  <c:v>0.49234059895294396</c:v>
                </c:pt>
                <c:pt idx="9">
                  <c:v>0.45307919808379366</c:v>
                </c:pt>
                <c:pt idx="10">
                  <c:v>0.41469094953302077</c:v>
                </c:pt>
                <c:pt idx="11">
                  <c:v>0.38092484072853988</c:v>
                </c:pt>
                <c:pt idx="12">
                  <c:v>0.347443148990627</c:v>
                </c:pt>
                <c:pt idx="13">
                  <c:v>0.31569436519247968</c:v>
                </c:pt>
                <c:pt idx="14">
                  <c:v>0.28420752032909669</c:v>
                </c:pt>
                <c:pt idx="15">
                  <c:v>0.25418998200793153</c:v>
                </c:pt>
                <c:pt idx="16">
                  <c:v>0.22507274537755317</c:v>
                </c:pt>
                <c:pt idx="17">
                  <c:v>0.19587321074900482</c:v>
                </c:pt>
                <c:pt idx="18">
                  <c:v>0.16676197639554474</c:v>
                </c:pt>
                <c:pt idx="19">
                  <c:v>0.13659034959224409</c:v>
                </c:pt>
                <c:pt idx="20">
                  <c:v>0.10639685256067036</c:v>
                </c:pt>
                <c:pt idx="21">
                  <c:v>7.6128352114908232E-2</c:v>
                </c:pt>
                <c:pt idx="22">
                  <c:v>4.5945238483671484E-2</c:v>
                </c:pt>
                <c:pt idx="23">
                  <c:v>1.7155439121169236E-2</c:v>
                </c:pt>
                <c:pt idx="24">
                  <c:v>1.4382822602960999E-2</c:v>
                </c:pt>
                <c:pt idx="25">
                  <c:v>1.3206738458706017E-2</c:v>
                </c:pt>
                <c:pt idx="26">
                  <c:v>1.2091649416923304E-2</c:v>
                </c:pt>
                <c:pt idx="27">
                  <c:v>1.0995856641787987E-2</c:v>
                </c:pt>
                <c:pt idx="28">
                  <c:v>1.0025978390997925E-2</c:v>
                </c:pt>
                <c:pt idx="29">
                  <c:v>9.4577419416963775E-3</c:v>
                </c:pt>
                <c:pt idx="30">
                  <c:v>8.9437692284633878E-3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4-4A8D-802F-278CA2BE6169}"/>
            </c:ext>
          </c:extLst>
        </c:ser>
        <c:ser>
          <c:idx val="2"/>
          <c:order val="2"/>
          <c:tx>
            <c:strRef>
              <c:f>'Fuel consumption'!$F$31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'Fuel consumption'!$H$4:$AL$4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'Fuel consumption'!$H$31:$AL$31</c:f>
              <c:numCache>
                <c:formatCode>0.0</c:formatCode>
                <c:ptCount val="31"/>
                <c:pt idx="0">
                  <c:v>75.0946092713301</c:v>
                </c:pt>
                <c:pt idx="1">
                  <c:v>75.080983095791822</c:v>
                </c:pt>
                <c:pt idx="2">
                  <c:v>74.044348039067273</c:v>
                </c:pt>
                <c:pt idx="3">
                  <c:v>71.498791308882431</c:v>
                </c:pt>
                <c:pt idx="4">
                  <c:v>68.655740467246645</c:v>
                </c:pt>
                <c:pt idx="5">
                  <c:v>65.026667287973538</c:v>
                </c:pt>
                <c:pt idx="6">
                  <c:v>60.283606172256292</c:v>
                </c:pt>
                <c:pt idx="7">
                  <c:v>55.483213892507472</c:v>
                </c:pt>
                <c:pt idx="8">
                  <c:v>50.470661881830587</c:v>
                </c:pt>
                <c:pt idx="9">
                  <c:v>45.404023136697937</c:v>
                </c:pt>
                <c:pt idx="10">
                  <c:v>40.536435160147619</c:v>
                </c:pt>
                <c:pt idx="11">
                  <c:v>35.707624120535471</c:v>
                </c:pt>
                <c:pt idx="12">
                  <c:v>30.555403096750307</c:v>
                </c:pt>
                <c:pt idx="13">
                  <c:v>25.833885858416167</c:v>
                </c:pt>
                <c:pt idx="14">
                  <c:v>21.570964794453886</c:v>
                </c:pt>
                <c:pt idx="15">
                  <c:v>17.76077071906213</c:v>
                </c:pt>
                <c:pt idx="16">
                  <c:v>14.571263624944562</c:v>
                </c:pt>
                <c:pt idx="17">
                  <c:v>11.764549648867291</c:v>
                </c:pt>
                <c:pt idx="18">
                  <c:v>9.3074900118696959</c:v>
                </c:pt>
                <c:pt idx="19">
                  <c:v>7.1715470644514863</c:v>
                </c:pt>
                <c:pt idx="20">
                  <c:v>5.3353057571896505</c:v>
                </c:pt>
                <c:pt idx="21">
                  <c:v>3.8454531434374593</c:v>
                </c:pt>
                <c:pt idx="22">
                  <c:v>2.644708118225692</c:v>
                </c:pt>
                <c:pt idx="23">
                  <c:v>1.6944069569869578</c:v>
                </c:pt>
                <c:pt idx="24">
                  <c:v>1.0768050784865044</c:v>
                </c:pt>
                <c:pt idx="25">
                  <c:v>0.667724326097485</c:v>
                </c:pt>
                <c:pt idx="26">
                  <c:v>0.43868988873588904</c:v>
                </c:pt>
                <c:pt idx="27">
                  <c:v>0.27240540192476159</c:v>
                </c:pt>
                <c:pt idx="28">
                  <c:v>0.1950028071108037</c:v>
                </c:pt>
                <c:pt idx="29">
                  <c:v>0.14230405896064127</c:v>
                </c:pt>
                <c:pt idx="30">
                  <c:v>0.10609003917539263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4-4A8D-802F-278CA2BE6169}"/>
            </c:ext>
          </c:extLst>
        </c:ser>
        <c:ser>
          <c:idx val="3"/>
          <c:order val="3"/>
          <c:tx>
            <c:strRef>
              <c:f>'Fuel consumption'!$F$32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'Fuel consumption'!$H$4:$AL$4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'Fuel consumption'!$H$32:$AL$32</c:f>
              <c:numCache>
                <c:formatCode>0.0</c:formatCode>
                <c:ptCount val="31"/>
                <c:pt idx="0">
                  <c:v>2.3478702493938235E-3</c:v>
                </c:pt>
                <c:pt idx="1">
                  <c:v>5.7748271560200673E-3</c:v>
                </c:pt>
                <c:pt idx="2">
                  <c:v>8.6656371935455064E-3</c:v>
                </c:pt>
                <c:pt idx="3">
                  <c:v>1.0189035164882281E-2</c:v>
                </c:pt>
                <c:pt idx="4">
                  <c:v>1.2560960545785241E-2</c:v>
                </c:pt>
                <c:pt idx="5">
                  <c:v>1.5949706965638476E-2</c:v>
                </c:pt>
                <c:pt idx="6">
                  <c:v>1.8421934763408934E-2</c:v>
                </c:pt>
                <c:pt idx="7">
                  <c:v>2.1838353075409541E-2</c:v>
                </c:pt>
                <c:pt idx="8">
                  <c:v>2.6750654449278523E-2</c:v>
                </c:pt>
                <c:pt idx="9">
                  <c:v>3.171978301673218E-2</c:v>
                </c:pt>
                <c:pt idx="10">
                  <c:v>0.13332514149247357</c:v>
                </c:pt>
                <c:pt idx="11">
                  <c:v>0.23754996902087325</c:v>
                </c:pt>
                <c:pt idx="12">
                  <c:v>0.34639377390055537</c:v>
                </c:pt>
                <c:pt idx="13">
                  <c:v>0.48689316077149147</c:v>
                </c:pt>
                <c:pt idx="14">
                  <c:v>0.64540957903003571</c:v>
                </c:pt>
                <c:pt idx="15">
                  <c:v>0.8293729692190015</c:v>
                </c:pt>
                <c:pt idx="16">
                  <c:v>1.0323091030878355</c:v>
                </c:pt>
                <c:pt idx="17">
                  <c:v>1.2226281644040611</c:v>
                </c:pt>
                <c:pt idx="18">
                  <c:v>1.4357891662602964</c:v>
                </c:pt>
                <c:pt idx="19">
                  <c:v>1.6742081793474237</c:v>
                </c:pt>
                <c:pt idx="20">
                  <c:v>2.0186578552271137</c:v>
                </c:pt>
                <c:pt idx="21">
                  <c:v>2.4527965462542944</c:v>
                </c:pt>
                <c:pt idx="22">
                  <c:v>2.8295357768263329</c:v>
                </c:pt>
                <c:pt idx="23">
                  <c:v>3.0941759238832525</c:v>
                </c:pt>
                <c:pt idx="24">
                  <c:v>3.3736911394464553</c:v>
                </c:pt>
                <c:pt idx="25">
                  <c:v>3.5655508207771236</c:v>
                </c:pt>
                <c:pt idx="26">
                  <c:v>3.6815652928105043</c:v>
                </c:pt>
                <c:pt idx="27">
                  <c:v>3.7911049557355594</c:v>
                </c:pt>
                <c:pt idx="28">
                  <c:v>3.8674429109161736</c:v>
                </c:pt>
                <c:pt idx="29">
                  <c:v>3.9443626930894315</c:v>
                </c:pt>
                <c:pt idx="30">
                  <c:v>3.9479987075679657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4-4A8D-802F-278CA2BE6169}"/>
            </c:ext>
          </c:extLst>
        </c:ser>
        <c:ser>
          <c:idx val="4"/>
          <c:order val="4"/>
          <c:tx>
            <c:strRef>
              <c:f>'Fuel consumption'!$F$33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'Fuel consumption'!$H$4:$AL$4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'Fuel consumption'!$H$33:$AL$33</c:f>
              <c:numCache>
                <c:formatCode>0.0</c:formatCode>
                <c:ptCount val="31"/>
                <c:pt idx="0">
                  <c:v>3.6864181952115356</c:v>
                </c:pt>
                <c:pt idx="1">
                  <c:v>3.6372587765969033</c:v>
                </c:pt>
                <c:pt idx="2">
                  <c:v>3.5128865366218043</c:v>
                </c:pt>
                <c:pt idx="3">
                  <c:v>3.377818663552536</c:v>
                </c:pt>
                <c:pt idx="4">
                  <c:v>3.2389472470989942</c:v>
                </c:pt>
                <c:pt idx="5">
                  <c:v>3.1075879438650826</c:v>
                </c:pt>
                <c:pt idx="6">
                  <c:v>2.9292590109569554</c:v>
                </c:pt>
                <c:pt idx="7">
                  <c:v>2.7232474101656368</c:v>
                </c:pt>
                <c:pt idx="8">
                  <c:v>2.5011975413200616</c:v>
                </c:pt>
                <c:pt idx="9">
                  <c:v>2.3392752403537775</c:v>
                </c:pt>
                <c:pt idx="10">
                  <c:v>2.1803070731049989</c:v>
                </c:pt>
                <c:pt idx="11">
                  <c:v>2.055237162150211</c:v>
                </c:pt>
                <c:pt idx="12">
                  <c:v>1.9311705947205047</c:v>
                </c:pt>
                <c:pt idx="13">
                  <c:v>1.8138119367778964</c:v>
                </c:pt>
                <c:pt idx="14">
                  <c:v>1.682571241145399</c:v>
                </c:pt>
                <c:pt idx="15">
                  <c:v>1.5054260095891514</c:v>
                </c:pt>
                <c:pt idx="16">
                  <c:v>1.3992143651861721</c:v>
                </c:pt>
                <c:pt idx="17">
                  <c:v>1.2925103039146022</c:v>
                </c:pt>
                <c:pt idx="18">
                  <c:v>1.1862579495462806</c:v>
                </c:pt>
                <c:pt idx="19">
                  <c:v>1.0755590398291655</c:v>
                </c:pt>
                <c:pt idx="20">
                  <c:v>0.96520387019188603</c:v>
                </c:pt>
                <c:pt idx="21">
                  <c:v>0.85482700511718612</c:v>
                </c:pt>
                <c:pt idx="22">
                  <c:v>0.74443467277985531</c:v>
                </c:pt>
                <c:pt idx="23">
                  <c:v>0.63961436244670156</c:v>
                </c:pt>
                <c:pt idx="24">
                  <c:v>0.62441098143627605</c:v>
                </c:pt>
                <c:pt idx="25">
                  <c:v>0.61711415243693624</c:v>
                </c:pt>
                <c:pt idx="26">
                  <c:v>0.61457828735576914</c:v>
                </c:pt>
                <c:pt idx="27">
                  <c:v>0.61206940751229577</c:v>
                </c:pt>
                <c:pt idx="28">
                  <c:v>0.61002102053780394</c:v>
                </c:pt>
                <c:pt idx="29">
                  <c:v>0.60802741231129254</c:v>
                </c:pt>
                <c:pt idx="30">
                  <c:v>0.60603570294671261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4-4A8D-802F-278CA2BE6169}"/>
            </c:ext>
          </c:extLst>
        </c:ser>
        <c:ser>
          <c:idx val="5"/>
          <c:order val="5"/>
          <c:tx>
            <c:strRef>
              <c:f>'Fuel consumption'!$F$34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'Fuel consumption'!$H$4:$AL$4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'Fuel consumption'!$H$34:$AL$34</c:f>
              <c:numCache>
                <c:formatCode>0.0</c:formatCode>
                <c:ptCount val="31"/>
                <c:pt idx="0">
                  <c:v>36.463453452097795</c:v>
                </c:pt>
                <c:pt idx="1">
                  <c:v>36.094227406293442</c:v>
                </c:pt>
                <c:pt idx="2">
                  <c:v>35.943811939435228</c:v>
                </c:pt>
                <c:pt idx="3">
                  <c:v>36.061864944121425</c:v>
                </c:pt>
                <c:pt idx="4">
                  <c:v>36.358507578606464</c:v>
                </c:pt>
                <c:pt idx="5">
                  <c:v>36.83997375388666</c:v>
                </c:pt>
                <c:pt idx="6">
                  <c:v>37.577415743302652</c:v>
                </c:pt>
                <c:pt idx="7">
                  <c:v>38.619758008598673</c:v>
                </c:pt>
                <c:pt idx="8">
                  <c:v>40.008638384932418</c:v>
                </c:pt>
                <c:pt idx="9">
                  <c:v>41.693532703572515</c:v>
                </c:pt>
                <c:pt idx="10">
                  <c:v>43.915542176913362</c:v>
                </c:pt>
                <c:pt idx="11">
                  <c:v>45.981923208394477</c:v>
                </c:pt>
                <c:pt idx="12">
                  <c:v>48.022411823963481</c:v>
                </c:pt>
                <c:pt idx="13">
                  <c:v>50.197087755406457</c:v>
                </c:pt>
                <c:pt idx="14">
                  <c:v>52.375225578492959</c:v>
                </c:pt>
                <c:pt idx="15">
                  <c:v>54.922435124522146</c:v>
                </c:pt>
                <c:pt idx="16">
                  <c:v>57.332549135265985</c:v>
                </c:pt>
                <c:pt idx="17">
                  <c:v>59.430500571407634</c:v>
                </c:pt>
                <c:pt idx="18">
                  <c:v>61.453017932401202</c:v>
                </c:pt>
                <c:pt idx="19">
                  <c:v>63.336426886340803</c:v>
                </c:pt>
                <c:pt idx="20">
                  <c:v>65.05045543864405</c:v>
                </c:pt>
                <c:pt idx="21">
                  <c:v>66.546494086642042</c:v>
                </c:pt>
                <c:pt idx="22">
                  <c:v>67.871465490412206</c:v>
                </c:pt>
                <c:pt idx="23">
                  <c:v>69.007227514449156</c:v>
                </c:pt>
                <c:pt idx="24">
                  <c:v>69.962788856294281</c:v>
                </c:pt>
                <c:pt idx="25">
                  <c:v>70.771929162869426</c:v>
                </c:pt>
                <c:pt idx="26">
                  <c:v>71.461231510683859</c:v>
                </c:pt>
                <c:pt idx="27">
                  <c:v>72.145212345081859</c:v>
                </c:pt>
                <c:pt idx="28">
                  <c:v>72.797399764854163</c:v>
                </c:pt>
                <c:pt idx="29">
                  <c:v>72.917403094838221</c:v>
                </c:pt>
                <c:pt idx="30">
                  <c:v>72.949320221546117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4-4A8D-802F-278CA2BE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76880"/>
        <c:axId val="-185579600"/>
      </c:areaChart>
      <c:catAx>
        <c:axId val="-18557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79600"/>
        <c:crosses val="autoZero"/>
        <c:auto val="1"/>
        <c:lblAlgn val="ctr"/>
        <c:lblOffset val="100"/>
        <c:noMultiLvlLbl val="0"/>
      </c:catAx>
      <c:valAx>
        <c:axId val="-1855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fuel consumption / 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7688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NPg Planning Scenario - </a:t>
            </a:r>
            <a:r>
              <a:rPr lang="en-GB"/>
              <a:t>Annual</a:t>
            </a:r>
            <a:r>
              <a:rPr lang="en-GB" baseline="0"/>
              <a:t> greenhouse gas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'Carbon emissions'!$F$29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'Carbon emissions'!$H$4:$AL$4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'Carbon emissions'!$H$29:$AL$29</c:f>
              <c:numCache>
                <c:formatCode>0.0</c:formatCode>
                <c:ptCount val="31"/>
                <c:pt idx="0">
                  <c:v>11.111667823254514</c:v>
                </c:pt>
                <c:pt idx="1">
                  <c:v>10.982511420059913</c:v>
                </c:pt>
                <c:pt idx="2">
                  <c:v>10.853972643262797</c:v>
                </c:pt>
                <c:pt idx="3">
                  <c:v>10.689548224146053</c:v>
                </c:pt>
                <c:pt idx="4">
                  <c:v>10.518166690589933</c:v>
                </c:pt>
                <c:pt idx="5">
                  <c:v>10.279140215640542</c:v>
                </c:pt>
                <c:pt idx="6">
                  <c:v>9.9872226609271664</c:v>
                </c:pt>
                <c:pt idx="7">
                  <c:v>9.6382798311753923</c:v>
                </c:pt>
                <c:pt idx="8">
                  <c:v>9.1808397877140067</c:v>
                </c:pt>
                <c:pt idx="9">
                  <c:v>8.7112215117602325</c:v>
                </c:pt>
                <c:pt idx="10">
                  <c:v>8.2280172371242859</c:v>
                </c:pt>
                <c:pt idx="11">
                  <c:v>7.8402728451128585</c:v>
                </c:pt>
                <c:pt idx="12">
                  <c:v>7.4262038828954813</c:v>
                </c:pt>
                <c:pt idx="13">
                  <c:v>6.9549731833565396</c:v>
                </c:pt>
                <c:pt idx="14">
                  <c:v>6.4176558767806586</c:v>
                </c:pt>
                <c:pt idx="15">
                  <c:v>5.8782772223198716</c:v>
                </c:pt>
                <c:pt idx="16">
                  <c:v>5.3659938255140878</c:v>
                </c:pt>
                <c:pt idx="17">
                  <c:v>4.8745090111455882</c:v>
                </c:pt>
                <c:pt idx="18">
                  <c:v>4.3793449420158268</c:v>
                </c:pt>
                <c:pt idx="19">
                  <c:v>3.8693906545428165</c:v>
                </c:pt>
                <c:pt idx="20">
                  <c:v>3.3415063429242395</c:v>
                </c:pt>
                <c:pt idx="21">
                  <c:v>2.780851677753887</c:v>
                </c:pt>
                <c:pt idx="22">
                  <c:v>2.2776749601796613</c:v>
                </c:pt>
                <c:pt idx="23">
                  <c:v>1.8339954215512502</c:v>
                </c:pt>
                <c:pt idx="24">
                  <c:v>1.4077954487791347</c:v>
                </c:pt>
                <c:pt idx="25">
                  <c:v>1.0436251324411481</c:v>
                </c:pt>
                <c:pt idx="26">
                  <c:v>0.71414924953710468</c:v>
                </c:pt>
                <c:pt idx="27">
                  <c:v>0.39158866051976871</c:v>
                </c:pt>
                <c:pt idx="28">
                  <c:v>0.13589810077213341</c:v>
                </c:pt>
                <c:pt idx="29">
                  <c:v>7.134633859490884E-2</c:v>
                </c:pt>
                <c:pt idx="30">
                  <c:v>1.728893349739264E-2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C-436E-BABD-A48C44DDEE2F}"/>
            </c:ext>
          </c:extLst>
        </c:ser>
        <c:ser>
          <c:idx val="1"/>
          <c:order val="1"/>
          <c:tx>
            <c:strRef>
              <c:f>'Carbon emissions'!$F$30</c:f>
              <c:strCache>
                <c:ptCount val="1"/>
                <c:pt idx="0">
                  <c:v>Solid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'Carbon emissions'!$H$4:$AL$4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'Carbon emissions'!$H$30:$AL$30</c:f>
              <c:numCache>
                <c:formatCode>0.0</c:formatCode>
                <c:ptCount val="31"/>
                <c:pt idx="0">
                  <c:v>0.28326210939624619</c:v>
                </c:pt>
                <c:pt idx="1">
                  <c:v>0.27710527562158882</c:v>
                </c:pt>
                <c:pt idx="2">
                  <c:v>0.26483670702421996</c:v>
                </c:pt>
                <c:pt idx="3">
                  <c:v>0.25100792193513771</c:v>
                </c:pt>
                <c:pt idx="4">
                  <c:v>0.23696691753397167</c:v>
                </c:pt>
                <c:pt idx="5">
                  <c:v>0.2246167498162624</c:v>
                </c:pt>
                <c:pt idx="6">
                  <c:v>0.20838250494147481</c:v>
                </c:pt>
                <c:pt idx="7">
                  <c:v>0.18870124226837828</c:v>
                </c:pt>
                <c:pt idx="8">
                  <c:v>0.16739580364400095</c:v>
                </c:pt>
                <c:pt idx="9">
                  <c:v>0.15404692734848985</c:v>
                </c:pt>
                <c:pt idx="10">
                  <c:v>0.14099492284122708</c:v>
                </c:pt>
                <c:pt idx="11">
                  <c:v>0.12951444584770358</c:v>
                </c:pt>
                <c:pt idx="12">
                  <c:v>0.11813067065681319</c:v>
                </c:pt>
                <c:pt idx="13">
                  <c:v>0.1073360841654431</c:v>
                </c:pt>
                <c:pt idx="14">
                  <c:v>9.6630556911892873E-2</c:v>
                </c:pt>
                <c:pt idx="15">
                  <c:v>8.6424593882696729E-2</c:v>
                </c:pt>
                <c:pt idx="16">
                  <c:v>7.6524733428368089E-2</c:v>
                </c:pt>
                <c:pt idx="17">
                  <c:v>6.659689165466165E-2</c:v>
                </c:pt>
                <c:pt idx="18">
                  <c:v>5.6699071974485218E-2</c:v>
                </c:pt>
                <c:pt idx="19">
                  <c:v>4.6440718861362994E-2</c:v>
                </c:pt>
                <c:pt idx="20">
                  <c:v>3.6174929870627918E-2</c:v>
                </c:pt>
                <c:pt idx="21">
                  <c:v>2.5883639719068798E-2</c:v>
                </c:pt>
                <c:pt idx="22">
                  <c:v>1.5621381084448304E-2</c:v>
                </c:pt>
                <c:pt idx="23">
                  <c:v>5.8328493011975411E-3</c:v>
                </c:pt>
                <c:pt idx="24">
                  <c:v>4.8901596850067404E-3</c:v>
                </c:pt>
                <c:pt idx="25">
                  <c:v>4.490291075960046E-3</c:v>
                </c:pt>
                <c:pt idx="26">
                  <c:v>4.1111608017539245E-3</c:v>
                </c:pt>
                <c:pt idx="27">
                  <c:v>3.7385912582079159E-3</c:v>
                </c:pt>
                <c:pt idx="28">
                  <c:v>3.4088326529392947E-3</c:v>
                </c:pt>
                <c:pt idx="29">
                  <c:v>3.215632260176769E-3</c:v>
                </c:pt>
                <c:pt idx="30">
                  <c:v>3.0408815376775518E-3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C-436E-BABD-A48C44DDEE2F}"/>
            </c:ext>
          </c:extLst>
        </c:ser>
        <c:ser>
          <c:idx val="2"/>
          <c:order val="2"/>
          <c:tx>
            <c:strRef>
              <c:f>'Carbon emissions'!$F$31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'Carbon emissions'!$H$4:$AL$4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'Carbon emissions'!$H$31:$AL$31</c:f>
              <c:numCache>
                <c:formatCode>0.0</c:formatCode>
                <c:ptCount val="31"/>
                <c:pt idx="0">
                  <c:v>18.142119413434806</c:v>
                </c:pt>
                <c:pt idx="1">
                  <c:v>18.136010816541937</c:v>
                </c:pt>
                <c:pt idx="2">
                  <c:v>17.885702643510502</c:v>
                </c:pt>
                <c:pt idx="3">
                  <c:v>17.278923427799405</c:v>
                </c:pt>
                <c:pt idx="4">
                  <c:v>16.60084643444571</c:v>
                </c:pt>
                <c:pt idx="5">
                  <c:v>15.73383730402854</c:v>
                </c:pt>
                <c:pt idx="6">
                  <c:v>14.595241522706646</c:v>
                </c:pt>
                <c:pt idx="7">
                  <c:v>13.438218738764007</c:v>
                </c:pt>
                <c:pt idx="8">
                  <c:v>12.227615630485003</c:v>
                </c:pt>
                <c:pt idx="9">
                  <c:v>11.00662958591343</c:v>
                </c:pt>
                <c:pt idx="10">
                  <c:v>9.8313413863156747</c:v>
                </c:pt>
                <c:pt idx="11">
                  <c:v>8.6675326524069387</c:v>
                </c:pt>
                <c:pt idx="12">
                  <c:v>7.42715752649457</c:v>
                </c:pt>
                <c:pt idx="13">
                  <c:v>6.2882733995111746</c:v>
                </c:pt>
                <c:pt idx="14">
                  <c:v>5.2578903927273126</c:v>
                </c:pt>
                <c:pt idx="15">
                  <c:v>4.3357274610484655</c:v>
                </c:pt>
                <c:pt idx="16">
                  <c:v>3.5628941897192319</c:v>
                </c:pt>
                <c:pt idx="17">
                  <c:v>2.8815389119413855</c:v>
                </c:pt>
                <c:pt idx="18">
                  <c:v>2.2838134176145295</c:v>
                </c:pt>
                <c:pt idx="19">
                  <c:v>1.7628063799149232</c:v>
                </c:pt>
                <c:pt idx="20">
                  <c:v>1.3135963001868345</c:v>
                </c:pt>
                <c:pt idx="21">
                  <c:v>0.94761139180469167</c:v>
                </c:pt>
                <c:pt idx="22">
                  <c:v>0.65179063401711479</c:v>
                </c:pt>
                <c:pt idx="23">
                  <c:v>0.4163616549039062</c:v>
                </c:pt>
                <c:pt idx="24">
                  <c:v>0.26484707227910254</c:v>
                </c:pt>
                <c:pt idx="25">
                  <c:v>0.16422741773457619</c:v>
                </c:pt>
                <c:pt idx="26">
                  <c:v>0.10809069775066077</c:v>
                </c:pt>
                <c:pt idx="27">
                  <c:v>6.6952499895536893E-2</c:v>
                </c:pt>
                <c:pt idx="28">
                  <c:v>4.839761491852046E-2</c:v>
                </c:pt>
                <c:pt idx="29">
                  <c:v>3.5767900937200343E-2</c:v>
                </c:pt>
                <c:pt idx="30">
                  <c:v>2.7066678623840851E-2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C-436E-BABD-A48C44DDEE2F}"/>
            </c:ext>
          </c:extLst>
        </c:ser>
        <c:ser>
          <c:idx val="3"/>
          <c:order val="3"/>
          <c:tx>
            <c:strRef>
              <c:f>'Carbon emissions'!$F$32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'Carbon emissions'!$H$4:$AL$4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'Carbon emissions'!$H$32:$AL$32</c:f>
              <c:numCache>
                <c:formatCode>0.0</c:formatCode>
                <c:ptCount val="31"/>
                <c:pt idx="0">
                  <c:v>3.3574593220783076E-4</c:v>
                </c:pt>
                <c:pt idx="1">
                  <c:v>5.6479061568219806E-4</c:v>
                </c:pt>
                <c:pt idx="2">
                  <c:v>6.8365835188756267E-4</c:v>
                </c:pt>
                <c:pt idx="3">
                  <c:v>7.2707732907093718E-4</c:v>
                </c:pt>
                <c:pt idx="4">
                  <c:v>7.1715739200297463E-4</c:v>
                </c:pt>
                <c:pt idx="5">
                  <c:v>7.767716908862281E-4</c:v>
                </c:pt>
                <c:pt idx="6">
                  <c:v>6.4972987006928456E-4</c:v>
                </c:pt>
                <c:pt idx="7">
                  <c:v>6.3454982107325852E-4</c:v>
                </c:pt>
                <c:pt idx="8">
                  <c:v>9.4149370949542287E-4</c:v>
                </c:pt>
                <c:pt idx="9">
                  <c:v>9.6066303910968538E-4</c:v>
                </c:pt>
                <c:pt idx="10">
                  <c:v>3.9602895642038248E-3</c:v>
                </c:pt>
                <c:pt idx="11">
                  <c:v>5.9503655049012935E-3</c:v>
                </c:pt>
                <c:pt idx="12">
                  <c:v>7.395202228291744E-3</c:v>
                </c:pt>
                <c:pt idx="13">
                  <c:v>9.2973315262577152E-3</c:v>
                </c:pt>
                <c:pt idx="14">
                  <c:v>1.1900578765777702E-2</c:v>
                </c:pt>
                <c:pt idx="15">
                  <c:v>1.4207713857740157E-2</c:v>
                </c:pt>
                <c:pt idx="16">
                  <c:v>1.7002627012123506E-2</c:v>
                </c:pt>
                <c:pt idx="17">
                  <c:v>1.9108612789296129E-2</c:v>
                </c:pt>
                <c:pt idx="18">
                  <c:v>2.1453973790728012E-2</c:v>
                </c:pt>
                <c:pt idx="19">
                  <c:v>2.3705699315603474E-2</c:v>
                </c:pt>
                <c:pt idx="20">
                  <c:v>2.6808637363778007E-2</c:v>
                </c:pt>
                <c:pt idx="21">
                  <c:v>3.4564278648490522E-2</c:v>
                </c:pt>
                <c:pt idx="22">
                  <c:v>4.0794631772689438E-2</c:v>
                </c:pt>
                <c:pt idx="23">
                  <c:v>4.5413953883114533E-2</c:v>
                </c:pt>
                <c:pt idx="24">
                  <c:v>4.9873348316561913E-2</c:v>
                </c:pt>
                <c:pt idx="25">
                  <c:v>5.3049525681263372E-2</c:v>
                </c:pt>
                <c:pt idx="26">
                  <c:v>5.5074450437893621E-2</c:v>
                </c:pt>
                <c:pt idx="27">
                  <c:v>5.6199572943877431E-2</c:v>
                </c:pt>
                <c:pt idx="28">
                  <c:v>5.7451587393043867E-2</c:v>
                </c:pt>
                <c:pt idx="29">
                  <c:v>5.8205060079240603E-2</c:v>
                </c:pt>
                <c:pt idx="30">
                  <c:v>5.7656780897378281E-2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C-436E-BABD-A48C44DDEE2F}"/>
            </c:ext>
          </c:extLst>
        </c:ser>
        <c:ser>
          <c:idx val="4"/>
          <c:order val="4"/>
          <c:tx>
            <c:strRef>
              <c:f>'Carbon emissions'!$F$33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'Carbon emissions'!$H$4:$AL$4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'Carbon emissions'!$H$33:$AL$33</c:f>
              <c:numCache>
                <c:formatCode>0.0</c:formatCode>
                <c:ptCount val="31"/>
                <c:pt idx="0">
                  <c:v>5.7618716391156309E-2</c:v>
                </c:pt>
                <c:pt idx="1">
                  <c:v>5.6850354678209605E-2</c:v>
                </c:pt>
                <c:pt idx="2">
                  <c:v>5.4906416567398808E-2</c:v>
                </c:pt>
                <c:pt idx="3">
                  <c:v>5.2795305711326145E-2</c:v>
                </c:pt>
                <c:pt idx="4">
                  <c:v>5.0624745472157277E-2</c:v>
                </c:pt>
                <c:pt idx="5">
                  <c:v>4.8571599562611242E-2</c:v>
                </c:pt>
                <c:pt idx="6">
                  <c:v>4.5784318341257214E-2</c:v>
                </c:pt>
                <c:pt idx="7">
                  <c:v>4.2564357020888906E-2</c:v>
                </c:pt>
                <c:pt idx="8">
                  <c:v>3.9093717570832569E-2</c:v>
                </c:pt>
                <c:pt idx="9">
                  <c:v>3.6562872006729544E-2</c:v>
                </c:pt>
                <c:pt idx="10">
                  <c:v>3.4078199552631139E-2</c:v>
                </c:pt>
                <c:pt idx="11">
                  <c:v>3.2123356844407799E-2</c:v>
                </c:pt>
                <c:pt idx="12">
                  <c:v>3.0184196395481495E-2</c:v>
                </c:pt>
                <c:pt idx="13">
                  <c:v>2.8349880571838525E-2</c:v>
                </c:pt>
                <c:pt idx="14">
                  <c:v>2.629858849910259E-2</c:v>
                </c:pt>
                <c:pt idx="15">
                  <c:v>2.3529808529878439E-2</c:v>
                </c:pt>
                <c:pt idx="16">
                  <c:v>2.1869720527859873E-2</c:v>
                </c:pt>
                <c:pt idx="17">
                  <c:v>2.0201936050185235E-2</c:v>
                </c:pt>
                <c:pt idx="18">
                  <c:v>1.8541211751408368E-2</c:v>
                </c:pt>
                <c:pt idx="19">
                  <c:v>1.6810987792529861E-2</c:v>
                </c:pt>
                <c:pt idx="20">
                  <c:v>1.5086136491099179E-2</c:v>
                </c:pt>
                <c:pt idx="21">
                  <c:v>1.3360946089981621E-2</c:v>
                </c:pt>
                <c:pt idx="22">
                  <c:v>1.1635513935549138E-2</c:v>
                </c:pt>
                <c:pt idx="23">
                  <c:v>9.9971724850419462E-3</c:v>
                </c:pt>
                <c:pt idx="24">
                  <c:v>9.7595436398489957E-3</c:v>
                </c:pt>
                <c:pt idx="25">
                  <c:v>9.6454942025893144E-3</c:v>
                </c:pt>
                <c:pt idx="26">
                  <c:v>9.6058586313706729E-3</c:v>
                </c:pt>
                <c:pt idx="27">
                  <c:v>9.5666448394171842E-3</c:v>
                </c:pt>
                <c:pt idx="28">
                  <c:v>9.5346285510058779E-3</c:v>
                </c:pt>
                <c:pt idx="29">
                  <c:v>9.5034684544255035E-3</c:v>
                </c:pt>
                <c:pt idx="30">
                  <c:v>9.4723380370571198E-3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C-436E-BABD-A48C44DDEE2F}"/>
            </c:ext>
          </c:extLst>
        </c:ser>
        <c:ser>
          <c:idx val="5"/>
          <c:order val="5"/>
          <c:tx>
            <c:strRef>
              <c:f>'Carbon emissions'!$F$34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'Carbon emissions'!$H$4:$AL$4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'Carbon emissions'!$H$34:$AL$34</c:f>
              <c:numCache>
                <c:formatCode>0.0</c:formatCode>
                <c:ptCount val="31"/>
                <c:pt idx="0">
                  <c:v>5.5842157843495031</c:v>
                </c:pt>
                <c:pt idx="1">
                  <c:v>5.4331946719546069</c:v>
                </c:pt>
                <c:pt idx="2">
                  <c:v>5.3343471526135611</c:v>
                </c:pt>
                <c:pt idx="3">
                  <c:v>4.848137533603663</c:v>
                </c:pt>
                <c:pt idx="4">
                  <c:v>4.9145984539421024</c:v>
                </c:pt>
                <c:pt idx="5">
                  <c:v>4.6017391309523923</c:v>
                </c:pt>
                <c:pt idx="6">
                  <c:v>3.4948643326075848</c:v>
                </c:pt>
                <c:pt idx="7">
                  <c:v>2.8762740517724912</c:v>
                </c:pt>
                <c:pt idx="8">
                  <c:v>2.5648706824981544</c:v>
                </c:pt>
                <c:pt idx="9">
                  <c:v>2.3899980472805806</c:v>
                </c:pt>
                <c:pt idx="10">
                  <c:v>1.9852576209119159</c:v>
                </c:pt>
                <c:pt idx="11">
                  <c:v>1.6615924176327737</c:v>
                </c:pt>
                <c:pt idx="12">
                  <c:v>1.2373254554747815</c:v>
                </c:pt>
                <c:pt idx="13">
                  <c:v>0.96334240440149677</c:v>
                </c:pt>
                <c:pt idx="14">
                  <c:v>0.74794902220190296</c:v>
                </c:pt>
                <c:pt idx="15">
                  <c:v>0.55447980603060509</c:v>
                </c:pt>
                <c:pt idx="16">
                  <c:v>0.5377869992174662</c:v>
                </c:pt>
                <c:pt idx="17">
                  <c:v>0.5056569886829263</c:v>
                </c:pt>
                <c:pt idx="18">
                  <c:v>0.49463355418488492</c:v>
                </c:pt>
                <c:pt idx="19">
                  <c:v>0.47225431737834028</c:v>
                </c:pt>
                <c:pt idx="20">
                  <c:v>0.44021735131603634</c:v>
                </c:pt>
                <c:pt idx="21">
                  <c:v>0.30583843268180971</c:v>
                </c:pt>
                <c:pt idx="22">
                  <c:v>0.28181887239665676</c:v>
                </c:pt>
                <c:pt idx="23">
                  <c:v>0.26741771597145009</c:v>
                </c:pt>
                <c:pt idx="24">
                  <c:v>0.2578580594753776</c:v>
                </c:pt>
                <c:pt idx="25">
                  <c:v>0.17301958059720449</c:v>
                </c:pt>
                <c:pt idx="26">
                  <c:v>0.15801474220790448</c:v>
                </c:pt>
                <c:pt idx="27">
                  <c:v>0.12648351936130298</c:v>
                </c:pt>
                <c:pt idx="28">
                  <c:v>0.12604585037929525</c:v>
                </c:pt>
                <c:pt idx="29">
                  <c:v>0.10708936511402442</c:v>
                </c:pt>
                <c:pt idx="30">
                  <c:v>0.10533807114825947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C-436E-BABD-A48C44DD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81776"/>
        <c:axId val="-185576336"/>
      </c:areaChart>
      <c:catAx>
        <c:axId val="-18558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76336"/>
        <c:crosses val="autoZero"/>
        <c:auto val="1"/>
        <c:lblAlgn val="ctr"/>
        <c:lblOffset val="100"/>
        <c:noMultiLvlLbl val="0"/>
      </c:catAx>
      <c:valAx>
        <c:axId val="-1855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emssions</a:t>
                </a:r>
                <a:r>
                  <a:rPr lang="en-GB" baseline="0"/>
                  <a:t> / MtCO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8177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116840</xdr:colOff>
      <xdr:row>54</xdr:row>
      <xdr:rowOff>58737</xdr:rowOff>
    </xdr:from>
    <xdr:to>
      <xdr:col>20</xdr:col>
      <xdr:colOff>259080</xdr:colOff>
      <xdr:row>81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B823-38B7-47E0-A437-0C1920E2C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</xdr:colOff>
      <xdr:row>48</xdr:row>
      <xdr:rowOff>96837</xdr:rowOff>
    </xdr:from>
    <xdr:to>
      <xdr:col>19</xdr:col>
      <xdr:colOff>259080</xdr:colOff>
      <xdr:row>77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11CBE-3D20-4224-8BFB-0428EC7DC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DOWS\TEMP\PD\PD10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600012\Public.Yedl\branch2\crime\exclbail\mkqua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DSSWRK002.uk.corporg.net\home29_wrk$\Data%20processing\Housing\02%20Table%20build\H16%20LA%20Subregional%20Dwellings%20in%20Council%20Tax%20Bands%202007-08%20v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ft.gov.uk/TSGB00/8-01-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ata%20processing\Housing\02%20Table%20build\H16%20LA%20Subregional%20Dwellings%20in%20Council%20Tax%20Bands%202007-08%20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h222df\common\Users\Jen\Desktop\work\NERA%20Low-Carbon%20Heat%20Model%20November%20Update%20130921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3.%20Business%20Planning%20Model%20Toolbox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sisdata7\homedirs\Program%20Files\FileNET\IDM\Cache\2003012410152300001\all%20the%20char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tistics.gov.uk/Data%20processing/Housing/02%20Table%20build/H16%20LA%20Subregional%20Dwellings%20in%20Council%20Tax%20Bands%202007-08%20v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es.nationalgrid.com/Users/x929209/Desktop/BUB%20220911/Testlifecyc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PROF99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kyv\CheckOut\Long-term%20model%202009%7bdb5-doc3966101-ma1-mi14%7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99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h222df\common\Chief%20Economist\Modelling%20Team\EEP%20Model%20Development%20Team\Archive\151022%20ref%20final%20g48\Inputs\Superseded\QAd\FullPolicySavings-v15.2_checked_Aether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orecast\hist20\CHSPD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publictn/bulletin/crime/200506%20bull/Bill's%20appendix%20tab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600012\Public.Yedl\data\publictn\bulletin\crime\200506%20bull\Bill's%20appendix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M\Forecast\Bud05\PostBudget05_reconcile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orecast\hist20\HIS19FI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ranch2/crime/exclbail/mkqu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ABLE"/>
      <sheetName val="ET TABLE"/>
      <sheetName val="HMT"/>
      <sheetName val="QsYs"/>
    </sheetNames>
    <sheetDataSet>
      <sheetData sheetId="0" refreshError="1">
        <row r="17">
          <cell r="Q17">
            <v>1266</v>
          </cell>
        </row>
        <row r="23">
          <cell r="P23" t="str">
            <v>Number of PD forms NI only</v>
          </cell>
        </row>
        <row r="25">
          <cell r="P25" t="str">
            <v>Non-liab</v>
          </cell>
          <cell r="Q25" t="str">
            <v>Liab</v>
          </cell>
        </row>
        <row r="26">
          <cell r="P26">
            <v>1798</v>
          </cell>
          <cell r="Q26">
            <v>1221</v>
          </cell>
        </row>
        <row r="27">
          <cell r="P27">
            <v>1875</v>
          </cell>
          <cell r="Q27">
            <v>1352</v>
          </cell>
        </row>
        <row r="28">
          <cell r="P28">
            <v>1755</v>
          </cell>
          <cell r="Q28">
            <v>1296</v>
          </cell>
        </row>
        <row r="29">
          <cell r="P29">
            <v>1778</v>
          </cell>
          <cell r="Q29">
            <v>1175</v>
          </cell>
        </row>
        <row r="30">
          <cell r="P30">
            <v>2150</v>
          </cell>
          <cell r="Q30">
            <v>1155</v>
          </cell>
        </row>
        <row r="31">
          <cell r="P31">
            <v>2032</v>
          </cell>
          <cell r="Q31">
            <v>1366</v>
          </cell>
        </row>
        <row r="32">
          <cell r="P32">
            <v>2151</v>
          </cell>
          <cell r="Q32">
            <v>1364</v>
          </cell>
        </row>
        <row r="33">
          <cell r="P33">
            <v>1971</v>
          </cell>
          <cell r="Q33">
            <v>1265</v>
          </cell>
        </row>
        <row r="34">
          <cell r="P34">
            <v>1811</v>
          </cell>
          <cell r="Q34">
            <v>1039</v>
          </cell>
        </row>
        <row r="35">
          <cell r="P35">
            <v>1937</v>
          </cell>
          <cell r="Q35">
            <v>1221</v>
          </cell>
        </row>
        <row r="36">
          <cell r="P36">
            <v>1728</v>
          </cell>
          <cell r="Q36">
            <v>1087</v>
          </cell>
        </row>
        <row r="37">
          <cell r="P37">
            <v>1515</v>
          </cell>
          <cell r="Q37">
            <v>1035</v>
          </cell>
        </row>
        <row r="38">
          <cell r="P38" t="str">
            <v xml:space="preserve"> _________</v>
          </cell>
          <cell r="Q38" t="str">
            <v xml:space="preserve"> _______</v>
          </cell>
        </row>
        <row r="39">
          <cell r="P39">
            <v>18828</v>
          </cell>
          <cell r="Q39">
            <v>12003</v>
          </cell>
        </row>
        <row r="43">
          <cell r="P43" t="str">
            <v>Number of PD forms NI only</v>
          </cell>
        </row>
        <row r="45">
          <cell r="P45" t="str">
            <v>Non-liab</v>
          </cell>
          <cell r="Q45" t="str">
            <v>Liab</v>
          </cell>
        </row>
        <row r="46">
          <cell r="P46">
            <v>1867</v>
          </cell>
          <cell r="Q46">
            <v>1209</v>
          </cell>
        </row>
        <row r="47">
          <cell r="Q47">
            <v>1094</v>
          </cell>
        </row>
        <row r="48">
          <cell r="Q48">
            <v>1410</v>
          </cell>
        </row>
        <row r="49">
          <cell r="Q49">
            <v>1476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entral"/>
      <sheetName val="D &amp; G"/>
      <sheetName val="Fife"/>
      <sheetName val="Grampian"/>
      <sheetName val="L &amp; B"/>
      <sheetName val="Northern"/>
      <sheetName val="Strath"/>
      <sheetName val="Tayside"/>
      <sheetName val="Scot"/>
      <sheetName val="MONTHLY DIGEST"/>
      <sheetName val="total crime - graph-data"/>
      <sheetName val="Crime chart"/>
      <sheetName val="Group chart"/>
      <sheetName val="Chart1"/>
      <sheetName val="Other crime"/>
      <sheetName val="Vand Dis Tot Crimes by Q"/>
      <sheetName val="Violence and Indecency"/>
      <sheetName val="Strathclydeviolence"/>
      <sheetName val="Crime chart L&amp;B"/>
      <sheetName val="Crime chart Fife"/>
      <sheetName val="bail"/>
      <sheetName val="CJ INFORMATION BULLET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ource Info (Part 1 of 2)"/>
      <sheetName val="Raw Data (Part 1 of 2)"/>
      <sheetName val="Processing (Part 1 of 2)"/>
      <sheetName val="Source Info (Part 2 of 2)"/>
      <sheetName val="Raw Data London"/>
      <sheetName val="Raw Data Unitaries"/>
      <sheetName val="Raw Data Mets"/>
      <sheetName val="Raw Data Districts"/>
      <sheetName val="Raw Data Counties"/>
      <sheetName val="Processing (Part 2 of 2)"/>
      <sheetName val="England (RT39)"/>
      <sheetName val="North East (RT39)"/>
      <sheetName val="North West (RT39)"/>
      <sheetName val="Yorkshire and the Humber (RT39)"/>
      <sheetName val="East Midlands (RT39)"/>
      <sheetName val="West Midlands (RT39)"/>
      <sheetName val="East (RT39)"/>
      <sheetName val="London (RT39)"/>
      <sheetName val="South East (RT39)"/>
      <sheetName val="South West (RT39)"/>
      <sheetName val="England (VL)"/>
      <sheetName val="North East (VL)"/>
      <sheetName val="North West (VL)"/>
      <sheetName val="Yorkshire and The Humber (VL)"/>
      <sheetName val="East Midlands (VL)"/>
      <sheetName val="West Midlands (VL)"/>
      <sheetName val="East (VL)"/>
      <sheetName val="London (VL)"/>
      <sheetName val="South East (VL)"/>
      <sheetName val="South West (VL)"/>
      <sheetName val="Diff Tables"/>
      <sheetName val="PCP1"/>
      <sheetName val="England"/>
      <sheetName val="North East"/>
      <sheetName val="North West"/>
      <sheetName val="Yorkshire and The Humber"/>
      <sheetName val="East Midlands"/>
      <sheetName val="West Midlands"/>
      <sheetName val="East"/>
      <sheetName val="London"/>
      <sheetName val="South East"/>
      <sheetName val="South West"/>
      <sheetName val="PC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Button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TIS-INDEX"/>
      <sheetName val="Admin"/>
      <sheetName val="Replacer"/>
      <sheetName val="8-01-98"/>
      <sheetName val="Comparison"/>
      <sheetName val="Lookups"/>
    </sheetNames>
    <sheetDataSet>
      <sheetData sheetId="0"/>
      <sheetData sheetId="1"/>
      <sheetData sheetId="2">
        <row r="10">
          <cell r="M10" t="str">
            <v>At purchasing power parity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ource Info (Part 1 of 2)"/>
      <sheetName val="Raw Data (Part 1 of 2)"/>
      <sheetName val="Processing (Part 1 of 2)"/>
      <sheetName val="Source Info (Part 2 of 2)"/>
      <sheetName val="Raw Data London"/>
      <sheetName val="Raw Data Unitaries"/>
      <sheetName val="Raw Data Mets"/>
      <sheetName val="Raw Data Districts"/>
      <sheetName val="Raw Data Counties"/>
      <sheetName val="Processing (Part 2 of 2)"/>
      <sheetName val="England (RT39)"/>
      <sheetName val="North East (RT39)"/>
      <sheetName val="North West (RT39)"/>
      <sheetName val="Yorkshire and the Humber (RT39)"/>
      <sheetName val="East Midlands (RT39)"/>
      <sheetName val="West Midlands (RT39)"/>
      <sheetName val="East (RT39)"/>
      <sheetName val="London (RT39)"/>
      <sheetName val="South East (RT39)"/>
      <sheetName val="South West (RT39)"/>
      <sheetName val="England"/>
      <sheetName val="North East"/>
      <sheetName val="North West"/>
      <sheetName val="Yorkshire and The Humber"/>
      <sheetName val="East Midlands"/>
      <sheetName val="West Midlands"/>
      <sheetName val="East"/>
      <sheetName val="London"/>
      <sheetName val="South East"/>
      <sheetName val="South West"/>
      <sheetName val="Diff Tables"/>
      <sheetName val="PCP1"/>
      <sheetName val="PCP2"/>
      <sheetName val="England (VL)"/>
      <sheetName val="North East (VL)"/>
      <sheetName val="North West (VL)"/>
      <sheetName val="Yorkshire and The Humber (VL)"/>
      <sheetName val="East Midlands (VL)"/>
      <sheetName val="West Midlands (VL)"/>
      <sheetName val="East (VL)"/>
      <sheetName val="London (VL)"/>
      <sheetName val="South East (VL)"/>
      <sheetName val="South West (VL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Int"/>
      <sheetName val="Electric"/>
      <sheetName val="Fuel Prices Int"/>
      <sheetName val="Fuel Split"/>
      <sheetName val="Heat Load Int"/>
      <sheetName val="EmissionsPVT"/>
      <sheetName val="Iteration"/>
      <sheetName val="ListsMaps"/>
      <sheetName val="HeadlineInternal"/>
      <sheetName val="Main"/>
      <sheetName val="TEMP Log"/>
      <sheetName val="Scenarios"/>
      <sheetName val="Control"/>
      <sheetName val="Pivot Emissions"/>
      <sheetName val="Pivot"/>
      <sheetName val="Output"/>
      <sheetName val="Biogas"/>
      <sheetName val="CHP"/>
      <sheetName val="DH"/>
      <sheetName val="Barriers"/>
      <sheetName val="Biomass"/>
      <sheetName val="DA"/>
      <sheetName val="Discounting"/>
      <sheetName val="Emissions"/>
      <sheetName val="Efficiency"/>
      <sheetName val="Fuel Prices"/>
      <sheetName val="Growth"/>
      <sheetName val="Heat Load"/>
      <sheetName val="Price conversions"/>
      <sheetName val="Suitability"/>
      <sheetName val="Technology"/>
      <sheetName val="Technology indices"/>
      <sheetName val="Economic context1"/>
    </sheetNames>
    <sheetDataSet>
      <sheetData sheetId="0">
        <row r="9">
          <cell r="E9" t="b">
            <v>1</v>
          </cell>
        </row>
      </sheetData>
      <sheetData sheetId="1"/>
      <sheetData sheetId="2"/>
      <sheetData sheetId="3">
        <row r="19">
          <cell r="E19" t="str">
            <v>Modelling sector</v>
          </cell>
          <cell r="F19" t="str">
            <v>Dukes sector</v>
          </cell>
          <cell r="G19" t="str">
            <v>Oil</v>
          </cell>
          <cell r="H19" t="str">
            <v>Solid fuel</v>
          </cell>
        </row>
        <row r="20">
          <cell r="E20" t="str">
            <v>Commercial large</v>
          </cell>
        </row>
        <row r="21">
          <cell r="E21" t="str">
            <v>Commercial small</v>
          </cell>
        </row>
        <row r="22">
          <cell r="E22" t="str">
            <v>Domestic</v>
          </cell>
        </row>
        <row r="23">
          <cell r="E23" t="str">
            <v>Industrial</v>
          </cell>
        </row>
      </sheetData>
      <sheetData sheetId="4">
        <row r="9">
          <cell r="L9">
            <v>2010</v>
          </cell>
          <cell r="M9">
            <v>2011</v>
          </cell>
          <cell r="N9">
            <v>2012</v>
          </cell>
          <cell r="O9">
            <v>2013</v>
          </cell>
          <cell r="P9">
            <v>2014</v>
          </cell>
          <cell r="Q9">
            <v>2015</v>
          </cell>
          <cell r="R9">
            <v>2016</v>
          </cell>
          <cell r="S9">
            <v>2017</v>
          </cell>
          <cell r="T9">
            <v>2018</v>
          </cell>
          <cell r="U9">
            <v>2019</v>
          </cell>
          <cell r="V9">
            <v>2020</v>
          </cell>
          <cell r="W9">
            <v>2021</v>
          </cell>
          <cell r="X9">
            <v>2022</v>
          </cell>
          <cell r="Y9">
            <v>2023</v>
          </cell>
          <cell r="Z9">
            <v>2024</v>
          </cell>
          <cell r="AA9">
            <v>2025</v>
          </cell>
          <cell r="AB9">
            <v>2026</v>
          </cell>
          <cell r="AC9">
            <v>2027</v>
          </cell>
          <cell r="AD9">
            <v>2028</v>
          </cell>
          <cell r="AE9">
            <v>2029</v>
          </cell>
          <cell r="AF9">
            <v>2030</v>
          </cell>
        </row>
        <row r="11">
          <cell r="K11" t="str">
            <v>Commercial / PublicElectricityLarge privateRuralPre-1990</v>
          </cell>
        </row>
        <row r="12">
          <cell r="K12" t="str">
            <v>Commercial / PublicElectricityLarge privateRuralPost-1990</v>
          </cell>
        </row>
        <row r="13">
          <cell r="K13" t="str">
            <v>Commercial / PublicElectricityLarge privateRuralNew build</v>
          </cell>
        </row>
        <row r="14">
          <cell r="K14" t="str">
            <v>Commercial / PublicElectricityLarge privateSuburbanPre-1990</v>
          </cell>
        </row>
        <row r="15">
          <cell r="K15" t="str">
            <v>Commercial / PublicElectricityLarge privateSuburbanPost-1990</v>
          </cell>
        </row>
        <row r="16">
          <cell r="K16" t="str">
            <v>Commercial / PublicElectricityLarge privateSuburbanNew build</v>
          </cell>
        </row>
        <row r="17">
          <cell r="K17" t="str">
            <v>Commercial / PublicElectricityLarge privateUrbanPre-1990</v>
          </cell>
        </row>
        <row r="18">
          <cell r="K18" t="str">
            <v>Commercial / PublicElectricityLarge privateUrbanPost-1990</v>
          </cell>
        </row>
        <row r="19">
          <cell r="K19" t="str">
            <v>Commercial / PublicElectricityLarge privateUrbanNew build</v>
          </cell>
        </row>
        <row r="20">
          <cell r="K20" t="str">
            <v>Commercial / PublicElectricityLarge publicRuralPre-1990</v>
          </cell>
        </row>
        <row r="21">
          <cell r="K21" t="str">
            <v>Commercial / PublicElectricityLarge publicRuralPost-1990</v>
          </cell>
        </row>
        <row r="22">
          <cell r="K22" t="str">
            <v>Commercial / PublicElectricityLarge publicRuralNew build</v>
          </cell>
        </row>
        <row r="23">
          <cell r="K23" t="str">
            <v>Commercial / PublicElectricityLarge publicSuburbanPre-1990</v>
          </cell>
        </row>
        <row r="24">
          <cell r="K24" t="str">
            <v>Commercial / PublicElectricityLarge publicSuburbanPost-1990</v>
          </cell>
        </row>
        <row r="25">
          <cell r="K25" t="str">
            <v>Commercial / PublicElectricityLarge publicSuburbanNew build</v>
          </cell>
        </row>
        <row r="26">
          <cell r="K26" t="str">
            <v>Commercial / PublicElectricityLarge publicUrbanPre-1990</v>
          </cell>
        </row>
        <row r="27">
          <cell r="K27" t="str">
            <v>Commercial / PublicElectricityLarge publicUrbanPost-1990</v>
          </cell>
        </row>
        <row r="28">
          <cell r="K28" t="str">
            <v>Commercial / PublicElectricityLarge publicUrbanNew build</v>
          </cell>
        </row>
        <row r="29">
          <cell r="K29" t="str">
            <v>Commercial / PublicElectricitySmall privateRuralPre-1990</v>
          </cell>
        </row>
        <row r="30">
          <cell r="K30" t="str">
            <v>Commercial / PublicElectricitySmall privateRuralPost-1990</v>
          </cell>
        </row>
        <row r="31">
          <cell r="K31" t="str">
            <v>Commercial / PublicElectricitySmall privateRuralNew build</v>
          </cell>
        </row>
        <row r="32">
          <cell r="K32" t="str">
            <v>Commercial / PublicElectricitySmall privateSuburbanPre-1990</v>
          </cell>
        </row>
        <row r="33">
          <cell r="K33" t="str">
            <v>Commercial / PublicElectricitySmall privateSuburbanPost-1990</v>
          </cell>
        </row>
        <row r="34">
          <cell r="K34" t="str">
            <v>Commercial / PublicElectricitySmall privateSuburbanNew build</v>
          </cell>
        </row>
        <row r="35">
          <cell r="K35" t="str">
            <v>Commercial / PublicElectricitySmall privateUrbanPre-1990</v>
          </cell>
        </row>
        <row r="36">
          <cell r="K36" t="str">
            <v>Commercial / PublicElectricitySmall privateUrbanPost-1990</v>
          </cell>
        </row>
        <row r="37">
          <cell r="K37" t="str">
            <v>Commercial / PublicElectricitySmall privateUrbanNew build</v>
          </cell>
        </row>
        <row r="38">
          <cell r="K38" t="str">
            <v>Commercial / PublicElectricitySmall publicRuralPre-1990</v>
          </cell>
        </row>
        <row r="39">
          <cell r="K39" t="str">
            <v>Commercial / PublicElectricitySmall publicRuralPost-1990</v>
          </cell>
        </row>
        <row r="40">
          <cell r="K40" t="str">
            <v>Commercial / PublicElectricitySmall publicRuralNew build</v>
          </cell>
        </row>
        <row r="41">
          <cell r="K41" t="str">
            <v>Commercial / PublicElectricitySmall publicSuburbanPre-1990</v>
          </cell>
        </row>
        <row r="42">
          <cell r="K42" t="str">
            <v>Commercial / PublicElectricitySmall publicSuburbanPost-1990</v>
          </cell>
        </row>
        <row r="43">
          <cell r="K43" t="str">
            <v>Commercial / PublicElectricitySmall publicSuburbanNew build</v>
          </cell>
        </row>
        <row r="44">
          <cell r="K44" t="str">
            <v>Commercial / PublicElectricitySmall publicUrbanPre-1990</v>
          </cell>
        </row>
        <row r="45">
          <cell r="K45" t="str">
            <v>Commercial / PublicElectricitySmall publicUrbanPost-1990</v>
          </cell>
        </row>
        <row r="46">
          <cell r="K46" t="str">
            <v>Commercial / PublicElectricitySmall publicUrbanNew build</v>
          </cell>
        </row>
        <row r="47">
          <cell r="K47" t="str">
            <v>Commercial / PublicGasLarge privateRuralPre-1990</v>
          </cell>
        </row>
        <row r="48">
          <cell r="K48" t="str">
            <v>Commercial / PublicGasLarge privateRuralPost-1990</v>
          </cell>
        </row>
        <row r="49">
          <cell r="K49" t="str">
            <v>Commercial / PublicGasLarge privateRuralNew build</v>
          </cell>
        </row>
        <row r="50">
          <cell r="K50" t="str">
            <v>Commercial / PublicGasLarge privateSuburbanPre-1990</v>
          </cell>
        </row>
        <row r="51">
          <cell r="K51" t="str">
            <v>Commercial / PublicGasLarge privateSuburbanPost-1990</v>
          </cell>
        </row>
        <row r="52">
          <cell r="K52" t="str">
            <v>Commercial / PublicGasLarge privateSuburbanNew build</v>
          </cell>
        </row>
        <row r="53">
          <cell r="K53" t="str">
            <v>Commercial / PublicGasLarge privateUrbanPre-1990</v>
          </cell>
        </row>
        <row r="54">
          <cell r="K54" t="str">
            <v>Commercial / PublicGasLarge privateUrbanPost-1990</v>
          </cell>
        </row>
        <row r="55">
          <cell r="K55" t="str">
            <v>Commercial / PublicGasLarge privateUrbanNew build</v>
          </cell>
        </row>
        <row r="56">
          <cell r="K56" t="str">
            <v>Commercial / PublicGasLarge publicRuralPre-1990</v>
          </cell>
        </row>
        <row r="57">
          <cell r="K57" t="str">
            <v>Commercial / PublicGasLarge publicRuralPost-1990</v>
          </cell>
        </row>
        <row r="58">
          <cell r="K58" t="str">
            <v>Commercial / PublicGasLarge publicRuralNew build</v>
          </cell>
        </row>
        <row r="59">
          <cell r="K59" t="str">
            <v>Commercial / PublicGasLarge publicSuburbanPre-1990</v>
          </cell>
        </row>
        <row r="60">
          <cell r="K60" t="str">
            <v>Commercial / PublicGasLarge publicSuburbanPost-1990</v>
          </cell>
        </row>
        <row r="61">
          <cell r="K61" t="str">
            <v>Commercial / PublicGasLarge publicSuburbanNew build</v>
          </cell>
        </row>
        <row r="62">
          <cell r="K62" t="str">
            <v>Commercial / PublicGasLarge publicUrbanPre-1990</v>
          </cell>
        </row>
        <row r="63">
          <cell r="K63" t="str">
            <v>Commercial / PublicGasLarge publicUrbanPost-1990</v>
          </cell>
        </row>
        <row r="64">
          <cell r="K64" t="str">
            <v>Commercial / PublicGasLarge publicUrbanNew build</v>
          </cell>
        </row>
        <row r="65">
          <cell r="K65" t="str">
            <v>Commercial / PublicGasSmall privateRuralPre-1990</v>
          </cell>
        </row>
        <row r="66">
          <cell r="K66" t="str">
            <v>Commercial / PublicGasSmall privateRuralPost-1990</v>
          </cell>
        </row>
        <row r="67">
          <cell r="K67" t="str">
            <v>Commercial / PublicGasSmall privateRuralNew build</v>
          </cell>
        </row>
        <row r="68">
          <cell r="K68" t="str">
            <v>Commercial / PublicGasSmall privateSuburbanPre-1990</v>
          </cell>
        </row>
        <row r="69">
          <cell r="K69" t="str">
            <v>Commercial / PublicGasSmall privateSuburbanPost-1990</v>
          </cell>
        </row>
        <row r="70">
          <cell r="K70" t="str">
            <v>Commercial / PublicGasSmall privateSuburbanNew build</v>
          </cell>
        </row>
        <row r="71">
          <cell r="K71" t="str">
            <v>Commercial / PublicGasSmall privateUrbanPre-1990</v>
          </cell>
        </row>
        <row r="72">
          <cell r="K72" t="str">
            <v>Commercial / PublicGasSmall privateUrbanPost-1990</v>
          </cell>
        </row>
        <row r="73">
          <cell r="K73" t="str">
            <v>Commercial / PublicGasSmall privateUrbanNew build</v>
          </cell>
        </row>
        <row r="74">
          <cell r="K74" t="str">
            <v>Commercial / PublicGasSmall publicRuralPre-1990</v>
          </cell>
        </row>
        <row r="75">
          <cell r="K75" t="str">
            <v>Commercial / PublicGasSmall publicRuralPost-1990</v>
          </cell>
        </row>
        <row r="76">
          <cell r="K76" t="str">
            <v>Commercial / PublicGasSmall publicRuralNew build</v>
          </cell>
        </row>
        <row r="77">
          <cell r="K77" t="str">
            <v>Commercial / PublicGasSmall publicSuburbanPre-1990</v>
          </cell>
        </row>
        <row r="78">
          <cell r="K78" t="str">
            <v>Commercial / PublicGasSmall publicSuburbanPost-1990</v>
          </cell>
        </row>
        <row r="79">
          <cell r="K79" t="str">
            <v>Commercial / PublicGasSmall publicSuburbanNew build</v>
          </cell>
        </row>
        <row r="80">
          <cell r="K80" t="str">
            <v>Commercial / PublicGasSmall publicUrbanPre-1990</v>
          </cell>
        </row>
        <row r="81">
          <cell r="K81" t="str">
            <v>Commercial / PublicGasSmall publicUrbanPost-1990</v>
          </cell>
        </row>
        <row r="82">
          <cell r="K82" t="str">
            <v>Commercial / PublicGasSmall publicUrbanNew build</v>
          </cell>
        </row>
        <row r="83">
          <cell r="K83" t="str">
            <v>Commercial / PublicNon net-boundLarge privateRuralPre-1990</v>
          </cell>
        </row>
        <row r="84">
          <cell r="K84" t="str">
            <v>Commercial / PublicNon net-boundLarge privateRuralPost-1990</v>
          </cell>
        </row>
        <row r="85">
          <cell r="K85" t="str">
            <v>Commercial / PublicNon net-boundLarge privateRuralNew build</v>
          </cell>
        </row>
        <row r="86">
          <cell r="K86" t="str">
            <v>Commercial / PublicNon net-boundLarge privateSuburbanPre-1990</v>
          </cell>
        </row>
        <row r="87">
          <cell r="K87" t="str">
            <v>Commercial / PublicNon net-boundLarge privateSuburbanPost-1990</v>
          </cell>
        </row>
        <row r="88">
          <cell r="K88" t="str">
            <v>Commercial / PublicNon net-boundLarge privateSuburbanNew build</v>
          </cell>
        </row>
        <row r="89">
          <cell r="K89" t="str">
            <v>Commercial / PublicNon net-boundLarge privateUrbanPre-1990</v>
          </cell>
        </row>
        <row r="90">
          <cell r="K90" t="str">
            <v>Commercial / PublicNon net-boundLarge privateUrbanPost-1990</v>
          </cell>
        </row>
        <row r="91">
          <cell r="K91" t="str">
            <v>Commercial / PublicNon net-boundLarge privateUrbanNew build</v>
          </cell>
        </row>
        <row r="92">
          <cell r="K92" t="str">
            <v>Commercial / PublicNon net-boundLarge publicRuralPre-1990</v>
          </cell>
        </row>
        <row r="93">
          <cell r="K93" t="str">
            <v>Commercial / PublicNon net-boundLarge publicRuralPost-1990</v>
          </cell>
        </row>
        <row r="94">
          <cell r="K94" t="str">
            <v>Commercial / PublicNon net-boundLarge publicRuralNew build</v>
          </cell>
        </row>
        <row r="95">
          <cell r="K95" t="str">
            <v>Commercial / PublicNon net-boundLarge publicSuburbanPre-1990</v>
          </cell>
        </row>
        <row r="96">
          <cell r="K96" t="str">
            <v>Commercial / PublicNon net-boundLarge publicSuburbanPost-1990</v>
          </cell>
        </row>
        <row r="97">
          <cell r="K97" t="str">
            <v>Commercial / PublicNon net-boundLarge publicSuburbanNew build</v>
          </cell>
        </row>
        <row r="98">
          <cell r="K98" t="str">
            <v>Commercial / PublicNon net-boundLarge publicUrbanPre-1990</v>
          </cell>
        </row>
        <row r="99">
          <cell r="K99" t="str">
            <v>Commercial / PublicNon net-boundLarge publicUrbanPost-1990</v>
          </cell>
        </row>
        <row r="100">
          <cell r="K100" t="str">
            <v>Commercial / PublicNon net-boundLarge publicUrbanNew build</v>
          </cell>
        </row>
        <row r="101">
          <cell r="K101" t="str">
            <v>Commercial / PublicNon net-boundSmall privateRuralPre-1990</v>
          </cell>
        </row>
        <row r="102">
          <cell r="K102" t="str">
            <v>Commercial / PublicNon net-boundSmall privateRuralPost-1990</v>
          </cell>
        </row>
        <row r="103">
          <cell r="K103" t="str">
            <v>Commercial / PublicNon net-boundSmall privateRuralNew build</v>
          </cell>
        </row>
        <row r="104">
          <cell r="K104" t="str">
            <v>Commercial / PublicNon net-boundSmall privateSuburbanPre-1990</v>
          </cell>
        </row>
        <row r="105">
          <cell r="K105" t="str">
            <v>Commercial / PublicNon net-boundSmall privateSuburbanPost-1990</v>
          </cell>
        </row>
        <row r="106">
          <cell r="K106" t="str">
            <v>Commercial / PublicNon net-boundSmall privateSuburbanNew build</v>
          </cell>
        </row>
        <row r="107">
          <cell r="K107" t="str">
            <v>Commercial / PublicNon net-boundSmall privateUrbanPre-1990</v>
          </cell>
        </row>
        <row r="108">
          <cell r="K108" t="str">
            <v>Commercial / PublicNon net-boundSmall privateUrbanPost-1990</v>
          </cell>
        </row>
        <row r="109">
          <cell r="K109" t="str">
            <v>Commercial / PublicNon net-boundSmall privateUrbanNew build</v>
          </cell>
        </row>
        <row r="110">
          <cell r="K110" t="str">
            <v>Commercial / PublicNon net-boundSmall publicRuralPre-1990</v>
          </cell>
        </row>
        <row r="111">
          <cell r="K111" t="str">
            <v>Commercial / PublicNon net-boundSmall publicRuralPost-1990</v>
          </cell>
        </row>
        <row r="112">
          <cell r="K112" t="str">
            <v>Commercial / PublicNon net-boundSmall publicRuralNew build</v>
          </cell>
        </row>
        <row r="113">
          <cell r="K113" t="str">
            <v>Commercial / PublicNon net-boundSmall publicSuburbanPre-1990</v>
          </cell>
        </row>
        <row r="114">
          <cell r="K114" t="str">
            <v>Commercial / PublicNon net-boundSmall publicSuburbanPost-1990</v>
          </cell>
        </row>
        <row r="115">
          <cell r="K115" t="str">
            <v>Commercial / PublicNon net-boundSmall publicSuburbanNew build</v>
          </cell>
        </row>
        <row r="116">
          <cell r="K116" t="str">
            <v>Commercial / PublicNon net-boundSmall publicUrbanPre-1990</v>
          </cell>
        </row>
        <row r="117">
          <cell r="K117" t="str">
            <v>Commercial / PublicNon net-boundSmall publicUrbanPost-1990</v>
          </cell>
        </row>
        <row r="118">
          <cell r="K118" t="str">
            <v>Commercial / PublicNon net-boundSmall publicUrbanNew build</v>
          </cell>
        </row>
        <row r="119">
          <cell r="K119" t="str">
            <v>DomesticElectricityDetachedRuralNew build</v>
          </cell>
        </row>
        <row r="120">
          <cell r="K120" t="str">
            <v>DomesticElectricityDetachedRuralPost-1990</v>
          </cell>
        </row>
        <row r="121">
          <cell r="K121" t="str">
            <v>DomesticElectricityDetachedRuralPre-1990</v>
          </cell>
        </row>
        <row r="122">
          <cell r="K122" t="str">
            <v>DomesticElectricityDetachedRuralSWI</v>
          </cell>
        </row>
        <row r="123">
          <cell r="K123" t="str">
            <v>DomesticElectricityDetachedSuburbanNew build</v>
          </cell>
        </row>
        <row r="124">
          <cell r="K124" t="str">
            <v>DomesticElectricityDetachedSuburbanPost-1990</v>
          </cell>
        </row>
        <row r="125">
          <cell r="K125" t="str">
            <v>DomesticElectricityDetachedSuburbanPre-1990</v>
          </cell>
        </row>
        <row r="126">
          <cell r="K126" t="str">
            <v>DomesticElectricityDetachedSuburbanSWI</v>
          </cell>
        </row>
        <row r="127">
          <cell r="K127" t="str">
            <v>DomesticElectricityDetachedUrbanNew build</v>
          </cell>
        </row>
        <row r="128">
          <cell r="K128" t="str">
            <v>DomesticElectricityDetachedUrbanPost-1990</v>
          </cell>
        </row>
        <row r="129">
          <cell r="K129" t="str">
            <v>DomesticElectricityDetachedUrbanPre-1990</v>
          </cell>
        </row>
        <row r="130">
          <cell r="K130" t="str">
            <v>DomesticElectricityDetachedUrbanSWI</v>
          </cell>
        </row>
        <row r="131">
          <cell r="K131" t="str">
            <v>DomesticElectricityFlatRuralNew build</v>
          </cell>
        </row>
        <row r="132">
          <cell r="K132" t="str">
            <v>DomesticElectricityFlatRuralPost-1990</v>
          </cell>
        </row>
        <row r="133">
          <cell r="K133" t="str">
            <v>DomesticElectricityFlatRuralPre-1990</v>
          </cell>
        </row>
        <row r="134">
          <cell r="K134" t="str">
            <v>DomesticElectricityFlatRuralSWI</v>
          </cell>
        </row>
        <row r="135">
          <cell r="K135" t="str">
            <v>DomesticElectricityFlatSuburbanNew build</v>
          </cell>
        </row>
        <row r="136">
          <cell r="K136" t="str">
            <v>DomesticElectricityFlatSuburbanPost-1990</v>
          </cell>
        </row>
        <row r="137">
          <cell r="K137" t="str">
            <v>DomesticElectricityFlatSuburbanPre-1990</v>
          </cell>
        </row>
        <row r="138">
          <cell r="K138" t="str">
            <v>DomesticElectricityFlatSuburbanSWI</v>
          </cell>
        </row>
        <row r="139">
          <cell r="K139" t="str">
            <v>DomesticElectricityFlatUrbanNew build</v>
          </cell>
        </row>
        <row r="140">
          <cell r="K140" t="str">
            <v>DomesticElectricityFlatUrbanPost-1990</v>
          </cell>
        </row>
        <row r="141">
          <cell r="K141" t="str">
            <v>DomesticElectricityFlatUrbanPre-1990</v>
          </cell>
        </row>
        <row r="142">
          <cell r="K142" t="str">
            <v>DomesticElectricityFlatUrbanSWI</v>
          </cell>
        </row>
        <row r="143">
          <cell r="K143" t="str">
            <v>DomesticElectricityOther House (semi-, terraced)RuralNew build</v>
          </cell>
        </row>
        <row r="144">
          <cell r="K144" t="str">
            <v>DomesticElectricityOther House (semi-, terraced)RuralPost-1990</v>
          </cell>
        </row>
        <row r="145">
          <cell r="K145" t="str">
            <v>DomesticElectricityOther House (semi-, terraced)RuralPre-1990</v>
          </cell>
        </row>
        <row r="146">
          <cell r="K146" t="str">
            <v>DomesticElectricityOther House (semi-, terraced)RuralSWI</v>
          </cell>
        </row>
        <row r="147">
          <cell r="K147" t="str">
            <v>DomesticElectricityOther House (semi-, terraced)SuburbanNew build</v>
          </cell>
        </row>
        <row r="148">
          <cell r="K148" t="str">
            <v>DomesticElectricityOther House (semi-, terraced)SuburbanPost-1990</v>
          </cell>
        </row>
        <row r="149">
          <cell r="K149" t="str">
            <v>DomesticElectricityOther House (semi-, terraced)SuburbanPre-1990</v>
          </cell>
        </row>
        <row r="150">
          <cell r="K150" t="str">
            <v>DomesticElectricityOther House (semi-, terraced)SuburbanSWI</v>
          </cell>
        </row>
        <row r="151">
          <cell r="K151" t="str">
            <v>DomesticElectricityOther House (semi-, terraced)UrbanNew build</v>
          </cell>
        </row>
        <row r="152">
          <cell r="K152" t="str">
            <v>DomesticElectricityOther House (semi-, terraced)UrbanPost-1990</v>
          </cell>
        </row>
        <row r="153">
          <cell r="K153" t="str">
            <v>DomesticElectricityOther House (semi-, terraced)UrbanPre-1990</v>
          </cell>
        </row>
        <row r="154">
          <cell r="K154" t="str">
            <v>DomesticElectricityOther House (semi-, terraced)UrbanSWI</v>
          </cell>
        </row>
        <row r="155">
          <cell r="K155" t="str">
            <v>DomesticGasDetachedRuralNew build</v>
          </cell>
        </row>
        <row r="156">
          <cell r="K156" t="str">
            <v>DomesticGasDetachedRuralPost-1990</v>
          </cell>
        </row>
        <row r="157">
          <cell r="K157" t="str">
            <v>DomesticGasDetachedRuralPre-1990</v>
          </cell>
        </row>
        <row r="158">
          <cell r="K158" t="str">
            <v>DomesticGasDetachedRuralSWI</v>
          </cell>
        </row>
        <row r="159">
          <cell r="K159" t="str">
            <v>DomesticGasDetachedSuburbanNew build</v>
          </cell>
        </row>
        <row r="160">
          <cell r="K160" t="str">
            <v>DomesticGasDetachedSuburbanPost-1990</v>
          </cell>
        </row>
        <row r="161">
          <cell r="K161" t="str">
            <v>DomesticGasDetachedSuburbanPre-1990</v>
          </cell>
        </row>
        <row r="162">
          <cell r="K162" t="str">
            <v>DomesticGasDetachedSuburbanSWI</v>
          </cell>
        </row>
        <row r="163">
          <cell r="K163" t="str">
            <v>DomesticGasDetachedUrbanNew build</v>
          </cell>
        </row>
        <row r="164">
          <cell r="K164" t="str">
            <v>DomesticGasDetachedUrbanPost-1990</v>
          </cell>
        </row>
        <row r="165">
          <cell r="K165" t="str">
            <v>DomesticGasDetachedUrbanPre-1990</v>
          </cell>
        </row>
        <row r="166">
          <cell r="K166" t="str">
            <v>DomesticGasDetachedUrbanSWI</v>
          </cell>
        </row>
        <row r="167">
          <cell r="K167" t="str">
            <v>DomesticGasFlatRuralNew build</v>
          </cell>
        </row>
        <row r="168">
          <cell r="K168" t="str">
            <v>DomesticGasFlatRuralPost-1990</v>
          </cell>
        </row>
        <row r="169">
          <cell r="K169" t="str">
            <v>DomesticGasFlatRuralPre-1990</v>
          </cell>
        </row>
        <row r="170">
          <cell r="K170" t="str">
            <v>DomesticGasFlatRuralSWI</v>
          </cell>
        </row>
        <row r="171">
          <cell r="K171" t="str">
            <v>DomesticGasFlatSuburbanNew build</v>
          </cell>
        </row>
        <row r="172">
          <cell r="K172" t="str">
            <v>DomesticGasFlatSuburbanPost-1990</v>
          </cell>
        </row>
        <row r="173">
          <cell r="K173" t="str">
            <v>DomesticGasFlatSuburbanPre-1990</v>
          </cell>
        </row>
        <row r="174">
          <cell r="K174" t="str">
            <v>DomesticGasFlatSuburbanSWI</v>
          </cell>
        </row>
        <row r="175">
          <cell r="K175" t="str">
            <v>DomesticGasFlatUrbanNew build</v>
          </cell>
        </row>
        <row r="176">
          <cell r="K176" t="str">
            <v>DomesticGasFlatUrbanPost-1990</v>
          </cell>
        </row>
        <row r="177">
          <cell r="K177" t="str">
            <v>DomesticGasFlatUrbanPre-1990</v>
          </cell>
        </row>
        <row r="178">
          <cell r="K178" t="str">
            <v>DomesticGasFlatUrbanSWI</v>
          </cell>
        </row>
        <row r="179">
          <cell r="K179" t="str">
            <v>DomesticGasOther House (semi-, terraced)RuralNew build</v>
          </cell>
        </row>
        <row r="180">
          <cell r="K180" t="str">
            <v>DomesticGasOther House (semi-, terraced)RuralPost-1990</v>
          </cell>
        </row>
        <row r="181">
          <cell r="K181" t="str">
            <v>DomesticGasOther House (semi-, terraced)RuralPre-1990</v>
          </cell>
        </row>
        <row r="182">
          <cell r="K182" t="str">
            <v>DomesticGasOther House (semi-, terraced)RuralSWI</v>
          </cell>
        </row>
        <row r="183">
          <cell r="K183" t="str">
            <v>DomesticGasOther House (semi-, terraced)SuburbanNew build</v>
          </cell>
        </row>
        <row r="184">
          <cell r="K184" t="str">
            <v>DomesticGasOther House (semi-, terraced)SuburbanPost-1990</v>
          </cell>
        </row>
        <row r="185">
          <cell r="K185" t="str">
            <v>DomesticGasOther House (semi-, terraced)SuburbanPre-1990</v>
          </cell>
        </row>
        <row r="186">
          <cell r="K186" t="str">
            <v>DomesticGasOther House (semi-, terraced)SuburbanSWI</v>
          </cell>
        </row>
        <row r="187">
          <cell r="K187" t="str">
            <v>DomesticGasOther House (semi-, terraced)UrbanNew build</v>
          </cell>
        </row>
        <row r="188">
          <cell r="K188" t="str">
            <v>DomesticGasOther House (semi-, terraced)UrbanPost-1990</v>
          </cell>
        </row>
        <row r="189">
          <cell r="K189" t="str">
            <v>DomesticGasOther House (semi-, terraced)UrbanPre-1990</v>
          </cell>
        </row>
        <row r="190">
          <cell r="K190" t="str">
            <v>DomesticGasOther House (semi-, terraced)UrbanSWI</v>
          </cell>
        </row>
        <row r="191">
          <cell r="K191" t="str">
            <v>DomesticNon net-boundDetachedRuralNew build</v>
          </cell>
        </row>
        <row r="192">
          <cell r="K192" t="str">
            <v>DomesticNon net-boundDetachedRuralPost-1990</v>
          </cell>
        </row>
        <row r="193">
          <cell r="K193" t="str">
            <v>DomesticNon net-boundDetachedRuralPre-1990</v>
          </cell>
        </row>
        <row r="194">
          <cell r="K194" t="str">
            <v>DomesticNon net-boundDetachedRuralSWI</v>
          </cell>
        </row>
        <row r="195">
          <cell r="K195" t="str">
            <v>DomesticNon net-boundDetachedSuburbanNew build</v>
          </cell>
        </row>
        <row r="196">
          <cell r="K196" t="str">
            <v>DomesticNon net-boundDetachedSuburbanPost-1990</v>
          </cell>
        </row>
        <row r="197">
          <cell r="K197" t="str">
            <v>DomesticNon net-boundDetachedSuburbanPre-1990</v>
          </cell>
        </row>
        <row r="198">
          <cell r="K198" t="str">
            <v>DomesticNon net-boundDetachedSuburbanSWI</v>
          </cell>
        </row>
        <row r="199">
          <cell r="K199" t="str">
            <v>DomesticNon net-boundDetachedUrbanNew build</v>
          </cell>
        </row>
        <row r="200">
          <cell r="K200" t="str">
            <v>DomesticNon net-boundDetachedUrbanPost-1990</v>
          </cell>
        </row>
        <row r="201">
          <cell r="K201" t="str">
            <v>DomesticNon net-boundDetachedUrbanPre-1990</v>
          </cell>
        </row>
        <row r="202">
          <cell r="K202" t="str">
            <v>DomesticNon net-boundDetachedUrbanSWI</v>
          </cell>
        </row>
        <row r="203">
          <cell r="K203" t="str">
            <v>DomesticNon net-boundFlatRuralNew build</v>
          </cell>
        </row>
        <row r="204">
          <cell r="K204" t="str">
            <v>DomesticNon net-boundFlatRuralPost-1990</v>
          </cell>
        </row>
        <row r="205">
          <cell r="K205" t="str">
            <v>DomesticNon net-boundFlatRuralPre-1990</v>
          </cell>
        </row>
        <row r="206">
          <cell r="K206" t="str">
            <v>DomesticNon net-boundFlatRuralSWI</v>
          </cell>
        </row>
        <row r="207">
          <cell r="K207" t="str">
            <v>DomesticNon net-boundFlatSuburbanNew build</v>
          </cell>
        </row>
        <row r="208">
          <cell r="K208" t="str">
            <v>DomesticNon net-boundFlatSuburbanPost-1990</v>
          </cell>
        </row>
        <row r="209">
          <cell r="K209" t="str">
            <v>DomesticNon net-boundFlatSuburbanPre-1990</v>
          </cell>
        </row>
        <row r="210">
          <cell r="K210" t="str">
            <v>DomesticNon net-boundFlatSuburbanSWI</v>
          </cell>
        </row>
        <row r="211">
          <cell r="K211" t="str">
            <v>DomesticNon net-boundFlatUrbanNew build</v>
          </cell>
        </row>
        <row r="212">
          <cell r="K212" t="str">
            <v>DomesticNon net-boundFlatUrbanPost-1990</v>
          </cell>
        </row>
        <row r="213">
          <cell r="K213" t="str">
            <v>DomesticNon net-boundFlatUrbanPre-1990</v>
          </cell>
        </row>
        <row r="214">
          <cell r="K214" t="str">
            <v>DomesticNon net-boundFlatUrbanSWI</v>
          </cell>
        </row>
        <row r="215">
          <cell r="K215" t="str">
            <v>DomesticNon net-boundOther House (semi-, terraced)RuralNew build</v>
          </cell>
        </row>
        <row r="216">
          <cell r="K216" t="str">
            <v>DomesticNon net-boundOther House (semi-, terraced)RuralPost-1990</v>
          </cell>
        </row>
        <row r="217">
          <cell r="K217" t="str">
            <v>DomesticNon net-boundOther House (semi-, terraced)RuralPre-1990</v>
          </cell>
        </row>
        <row r="218">
          <cell r="K218" t="str">
            <v>DomesticNon net-boundOther House (semi-, terraced)RuralSWI</v>
          </cell>
        </row>
        <row r="219">
          <cell r="K219" t="str">
            <v>DomesticNon net-boundOther House (semi-, terraced)SuburbanNew build</v>
          </cell>
        </row>
        <row r="220">
          <cell r="K220" t="str">
            <v>DomesticNon net-boundOther House (semi-, terraced)SuburbanPost-1990</v>
          </cell>
        </row>
        <row r="221">
          <cell r="K221" t="str">
            <v>DomesticNon net-boundOther House (semi-, terraced)SuburbanPre-1990</v>
          </cell>
        </row>
        <row r="222">
          <cell r="K222" t="str">
            <v>DomesticNon net-boundOther House (semi-, terraced)SuburbanSWI</v>
          </cell>
        </row>
        <row r="223">
          <cell r="K223" t="str">
            <v>DomesticNon net-boundOther House (semi-, terraced)UrbanNew build</v>
          </cell>
        </row>
        <row r="224">
          <cell r="K224" t="str">
            <v>DomesticNon net-boundOther House (semi-, terraced)UrbanPost-1990</v>
          </cell>
        </row>
        <row r="225">
          <cell r="K225" t="str">
            <v>DomesticNon net-boundOther House (semi-, terraced)UrbanPre-1990</v>
          </cell>
        </row>
        <row r="226">
          <cell r="K226" t="str">
            <v>DomesticNon net-boundOther House (semi-, terraced)UrbanSWI</v>
          </cell>
        </row>
        <row r="227">
          <cell r="K227" t="str">
            <v>IndustrialElectricityLarge, spaceRuralPre-1990</v>
          </cell>
        </row>
        <row r="228">
          <cell r="K228" t="str">
            <v>IndustrialElectricityLarge, spaceRuralPost-1990</v>
          </cell>
        </row>
        <row r="229">
          <cell r="K229" t="str">
            <v>IndustrialElectricityLarge, spaceRuralNew build</v>
          </cell>
        </row>
        <row r="230">
          <cell r="K230" t="str">
            <v>IndustrialElectricityLarge, spaceSuburbanPre-1990</v>
          </cell>
        </row>
        <row r="231">
          <cell r="K231" t="str">
            <v>IndustrialElectricityLarge, spaceSuburbanPost-1990</v>
          </cell>
        </row>
        <row r="232">
          <cell r="K232" t="str">
            <v>IndustrialElectricityLarge, spaceSuburbanNew build</v>
          </cell>
        </row>
        <row r="233">
          <cell r="K233" t="str">
            <v>IndustrialElectricityLarge, spaceUrbanPre-1990</v>
          </cell>
        </row>
        <row r="234">
          <cell r="K234" t="str">
            <v>IndustrialElectricityLarge, spaceUrbanPost-1990</v>
          </cell>
        </row>
        <row r="235">
          <cell r="K235" t="str">
            <v>IndustrialElectricityLarge, spaceUrbanNew build</v>
          </cell>
        </row>
        <row r="236">
          <cell r="K236" t="str">
            <v>IndustrialElectricitySmall, spaceRuralPre-1990</v>
          </cell>
        </row>
        <row r="237">
          <cell r="K237" t="str">
            <v>IndustrialElectricitySmall, spaceRuralPost-1990</v>
          </cell>
        </row>
        <row r="238">
          <cell r="K238" t="str">
            <v>IndustrialElectricitySmall, spaceRuralNew build</v>
          </cell>
        </row>
        <row r="239">
          <cell r="K239" t="str">
            <v>IndustrialElectricitySmall, spaceSuburbanPre-1990</v>
          </cell>
        </row>
        <row r="240">
          <cell r="K240" t="str">
            <v>IndustrialElectricitySmall, spaceSuburbanPost-1990</v>
          </cell>
        </row>
        <row r="241">
          <cell r="K241" t="str">
            <v>IndustrialElectricitySmall, spaceSuburbanNew build</v>
          </cell>
        </row>
        <row r="242">
          <cell r="K242" t="str">
            <v>IndustrialElectricitySmall, spaceUrbanPre-1990</v>
          </cell>
        </row>
        <row r="243">
          <cell r="K243" t="str">
            <v>IndustrialElectricitySmall, spaceUrbanPost-1990</v>
          </cell>
        </row>
        <row r="244">
          <cell r="K244" t="str">
            <v>IndustrialElectricitySmall, spaceUrbanNew build</v>
          </cell>
        </row>
        <row r="245">
          <cell r="K245" t="str">
            <v>IndustrialGasLarge, high-temperature processAllAll</v>
          </cell>
        </row>
        <row r="246">
          <cell r="K246" t="str">
            <v>IndustrialGasLarge, low-temperature processAllAll</v>
          </cell>
        </row>
        <row r="247">
          <cell r="K247" t="str">
            <v>IndustrialGasLarge, spaceRuralPre-1990</v>
          </cell>
        </row>
        <row r="248">
          <cell r="K248" t="str">
            <v>IndustrialGasLarge, spaceRuralPost-1990</v>
          </cell>
        </row>
        <row r="249">
          <cell r="K249" t="str">
            <v>IndustrialGasLarge, spaceRuralNew build</v>
          </cell>
        </row>
        <row r="250">
          <cell r="K250" t="str">
            <v>IndustrialGasLarge, spaceSuburbanPre-1990</v>
          </cell>
        </row>
        <row r="251">
          <cell r="K251" t="str">
            <v>IndustrialGasLarge, spaceSuburbanPost-1990</v>
          </cell>
        </row>
        <row r="252">
          <cell r="K252" t="str">
            <v>IndustrialGasLarge, spaceSuburbanNew build</v>
          </cell>
        </row>
        <row r="253">
          <cell r="K253" t="str">
            <v>IndustrialGasLarge, spaceUrbanPre-1990</v>
          </cell>
        </row>
        <row r="254">
          <cell r="K254" t="str">
            <v>IndustrialGasLarge, spaceUrbanPost-1990</v>
          </cell>
        </row>
        <row r="255">
          <cell r="K255" t="str">
            <v>IndustrialGasLarge, spaceUrbanNew build</v>
          </cell>
        </row>
        <row r="256">
          <cell r="K256" t="str">
            <v>IndustrialGasSmall, high-temperature processAllAll</v>
          </cell>
        </row>
        <row r="257">
          <cell r="K257" t="str">
            <v>IndustrialGasSmall, low-temperature processAllAll</v>
          </cell>
        </row>
        <row r="258">
          <cell r="K258" t="str">
            <v>IndustrialGasSmall, spaceRuralPre-1990</v>
          </cell>
        </row>
        <row r="259">
          <cell r="K259" t="str">
            <v>IndustrialGasSmall, spaceRuralPost-1990</v>
          </cell>
        </row>
        <row r="260">
          <cell r="K260" t="str">
            <v>IndustrialGasSmall, spaceRuralNew build</v>
          </cell>
        </row>
        <row r="261">
          <cell r="K261" t="str">
            <v>IndustrialGasSmall, spaceSuburbanPre-1990</v>
          </cell>
        </row>
        <row r="262">
          <cell r="K262" t="str">
            <v>IndustrialGasSmall, spaceSuburbanPost-1990</v>
          </cell>
        </row>
        <row r="263">
          <cell r="K263" t="str">
            <v>IndustrialGasSmall, spaceSuburbanNew build</v>
          </cell>
        </row>
        <row r="264">
          <cell r="K264" t="str">
            <v>IndustrialGasSmall, spaceUrbanPre-1990</v>
          </cell>
        </row>
        <row r="265">
          <cell r="K265" t="str">
            <v>IndustrialGasSmall, spaceUrbanPost-1990</v>
          </cell>
        </row>
        <row r="266">
          <cell r="K266" t="str">
            <v>IndustrialGasSmall, spaceUrbanNew build</v>
          </cell>
        </row>
        <row r="267">
          <cell r="K267" t="str">
            <v>IndustrialNon net-boundLarge, high-temperature processAllAll</v>
          </cell>
        </row>
        <row r="268">
          <cell r="K268" t="str">
            <v>IndustrialNon net-boundLarge, low-temperature processAllAll</v>
          </cell>
        </row>
        <row r="269">
          <cell r="K269" t="str">
            <v>IndustrialNon net-boundLarge, spaceRuralPre-1990</v>
          </cell>
        </row>
        <row r="270">
          <cell r="K270" t="str">
            <v>IndustrialNon net-boundLarge, spaceRuralPost-1990</v>
          </cell>
        </row>
        <row r="271">
          <cell r="K271" t="str">
            <v>IndustrialNon net-boundLarge, spaceRuralNew build</v>
          </cell>
        </row>
        <row r="272">
          <cell r="K272" t="str">
            <v>IndustrialNon net-boundSmall, high-temperature processAllAll</v>
          </cell>
        </row>
        <row r="273">
          <cell r="K273" t="str">
            <v>IndustrialNon net-boundSmall, low-temperature processAllAll</v>
          </cell>
        </row>
        <row r="274">
          <cell r="K274" t="str">
            <v>IndustrialNon net-boundSmall, spaceRuralPre-1990</v>
          </cell>
        </row>
        <row r="275">
          <cell r="K275" t="str">
            <v>IndustrialNon net-boundSmall, spaceRuralPost-1990</v>
          </cell>
        </row>
        <row r="276">
          <cell r="K276" t="str">
            <v>IndustrialNon net-boundSmall, spaceRuralNew build</v>
          </cell>
        </row>
        <row r="285">
          <cell r="AY285">
            <v>2020</v>
          </cell>
          <cell r="AZ285">
            <v>2021</v>
          </cell>
          <cell r="BA285">
            <v>2022</v>
          </cell>
          <cell r="BB285">
            <v>2023</v>
          </cell>
          <cell r="BC285">
            <v>2024</v>
          </cell>
          <cell r="BD285">
            <v>2025</v>
          </cell>
          <cell r="BE285">
            <v>2026</v>
          </cell>
          <cell r="BF285">
            <v>2027</v>
          </cell>
          <cell r="BG285">
            <v>2028</v>
          </cell>
          <cell r="BH285">
            <v>2029</v>
          </cell>
          <cell r="BI285">
            <v>2030</v>
          </cell>
        </row>
        <row r="286">
          <cell r="AW286" t="str">
            <v>Total</v>
          </cell>
        </row>
        <row r="287">
          <cell r="AW287">
            <v>1</v>
          </cell>
        </row>
        <row r="288">
          <cell r="AW288">
            <v>2</v>
          </cell>
        </row>
        <row r="289">
          <cell r="AW289">
            <v>3</v>
          </cell>
        </row>
        <row r="290">
          <cell r="AW290">
            <v>4</v>
          </cell>
        </row>
        <row r="291">
          <cell r="AW291">
            <v>5</v>
          </cell>
        </row>
        <row r="292">
          <cell r="AW292">
            <v>6</v>
          </cell>
        </row>
        <row r="293">
          <cell r="AW293">
            <v>7</v>
          </cell>
        </row>
        <row r="294">
          <cell r="AW294">
            <v>8</v>
          </cell>
        </row>
        <row r="295">
          <cell r="AW295">
            <v>9</v>
          </cell>
        </row>
      </sheetData>
      <sheetData sheetId="5"/>
      <sheetData sheetId="6"/>
      <sheetData sheetId="7"/>
      <sheetData sheetId="8"/>
      <sheetData sheetId="9">
        <row r="11">
          <cell r="AS11">
            <v>1520</v>
          </cell>
        </row>
        <row r="15">
          <cell r="FV15" t="str">
            <v>-</v>
          </cell>
        </row>
        <row r="16">
          <cell r="AR16">
            <v>2020</v>
          </cell>
        </row>
      </sheetData>
      <sheetData sheetId="10"/>
      <sheetData sheetId="11"/>
      <sheetData sheetId="12">
        <row r="5">
          <cell r="G5" t="str">
            <v>Element 2013</v>
          </cell>
        </row>
      </sheetData>
      <sheetData sheetId="13"/>
      <sheetData sheetId="14"/>
      <sheetData sheetId="15"/>
      <sheetData sheetId="16">
        <row r="13">
          <cell r="B13" t="str">
            <v>Year</v>
          </cell>
          <cell r="C13" t="str">
            <v>Type of biogas</v>
          </cell>
          <cell r="D13" t="str">
            <v>RH Net Cost (social)</v>
          </cell>
          <cell r="E13" t="str">
            <v>RH Gross cost</v>
          </cell>
          <cell r="F13" t="str">
            <v>RH Capex cost</v>
          </cell>
          <cell r="G13" t="str">
            <v>RH Opex cost</v>
          </cell>
          <cell r="H13" t="str">
            <v>RH Fuel cost</v>
          </cell>
          <cell r="I13" t="str">
            <v>RH Barrier cost</v>
          </cell>
          <cell r="J13" t="str">
            <v>CF Total Cost</v>
          </cell>
          <cell r="K13" t="str">
            <v>CF Capex Cost</v>
          </cell>
          <cell r="L13" t="str">
            <v>CF Opex Cost</v>
          </cell>
          <cell r="M13" t="str">
            <v>CF Fuel Cost</v>
          </cell>
          <cell r="N13" t="str">
            <v>Renewable Energy</v>
          </cell>
          <cell r="O13" t="str">
            <v>Heat output</v>
          </cell>
          <cell r="P13" t="str">
            <v>Number of installations</v>
          </cell>
          <cell r="Q13" t="str">
            <v>Total CO2 emissions displaced</v>
          </cell>
          <cell r="R13" t="str">
            <v>CO2 emissions displaced in EU ETS</v>
          </cell>
          <cell r="S13" t="str">
            <v>CO2 emissions displaced outside EU ETS</v>
          </cell>
          <cell r="T13" t="str">
            <v>CO2 emissions increase from Heat Pumps</v>
          </cell>
          <cell r="U13" t="str">
            <v>CO2 emissions displaced (direct)</v>
          </cell>
          <cell r="V13" t="str">
            <v>CO2 emissions displaced (indirect)</v>
          </cell>
          <cell r="W13" t="str">
            <v>Social abatement cost in segment</v>
          </cell>
          <cell r="X13" t="str">
            <v>Electricity avoided -- CCC</v>
          </cell>
          <cell r="Y13" t="str">
            <v>Additional electricity used -- CCC</v>
          </cell>
          <cell r="Z13" t="str">
            <v>Net change in electricity consumption -- CCC</v>
          </cell>
          <cell r="AA13" t="str">
            <v>Gas avoided -- CCC</v>
          </cell>
          <cell r="AB13" t="str">
            <v>Oil avoided -- CCC</v>
          </cell>
          <cell r="AC13" t="str">
            <v>Solid fuel avoided -- CCC</v>
          </cell>
          <cell r="AD13" t="str">
            <v>RH Net Cost (social) In-year</v>
          </cell>
          <cell r="AE13" t="str">
            <v>RH Gross cost In-year</v>
          </cell>
          <cell r="AF13" t="str">
            <v>RH Capex cost In-year</v>
          </cell>
          <cell r="AG13" t="str">
            <v>RH Opex cost In-year</v>
          </cell>
          <cell r="AH13" t="str">
            <v>RH Fuel cost In-year</v>
          </cell>
          <cell r="AI13" t="str">
            <v>RH Barrier cost In-year</v>
          </cell>
          <cell r="AJ13" t="str">
            <v>CF Total Cost In-year</v>
          </cell>
          <cell r="AK13" t="str">
            <v>CF Capex Cost In-year</v>
          </cell>
          <cell r="AL13" t="str">
            <v>CF Opex Cost In-year</v>
          </cell>
          <cell r="AM13" t="str">
            <v>CF Fuel Cost In-year</v>
          </cell>
          <cell r="AN13" t="str">
            <v>Renewable Energy In-year</v>
          </cell>
          <cell r="AO13" t="str">
            <v>Heat output In-year</v>
          </cell>
          <cell r="AP13" t="str">
            <v>Number of installations In-year</v>
          </cell>
          <cell r="AQ13" t="str">
            <v>Total CO2 emissions displaced In-year</v>
          </cell>
          <cell r="AR13" t="str">
            <v>CO2 emissions displaced in EU ETS In-year</v>
          </cell>
          <cell r="AS13" t="str">
            <v>CO2 emissions displaced outside EU ETS In-year</v>
          </cell>
          <cell r="AT13" t="str">
            <v>CO2 emissions increase from Heat Pumps In-year</v>
          </cell>
          <cell r="AU13" t="str">
            <v>CO2 emissions displaced (direct) In-year</v>
          </cell>
          <cell r="AV13" t="str">
            <v>CO2 emissions displaced (indirect) In-year</v>
          </cell>
          <cell r="AW13" t="str">
            <v>Social abatement cost in segment In-year</v>
          </cell>
          <cell r="AX13" t="str">
            <v>Electricity avoided -- CCC In-year</v>
          </cell>
          <cell r="AY13" t="str">
            <v>Additional electricity used -- CCC In-year</v>
          </cell>
          <cell r="AZ13" t="str">
            <v>Net change in electricity consumption -- CCC In-year</v>
          </cell>
          <cell r="BA13" t="str">
            <v>Gas avoided -- CCC In-year</v>
          </cell>
          <cell r="BB13" t="str">
            <v>Oil avoided -- CCC In-year</v>
          </cell>
          <cell r="BC13" t="str">
            <v>Solid fuel avoided -- CCC In-year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2022</v>
          </cell>
        </row>
        <row r="18">
          <cell r="B18">
            <v>2023</v>
          </cell>
        </row>
        <row r="19">
          <cell r="B19">
            <v>2024</v>
          </cell>
        </row>
        <row r="20">
          <cell r="B20">
            <v>2025</v>
          </cell>
        </row>
        <row r="21">
          <cell r="B21">
            <v>2026</v>
          </cell>
        </row>
        <row r="22">
          <cell r="B22">
            <v>2027</v>
          </cell>
        </row>
        <row r="23">
          <cell r="B23">
            <v>2028</v>
          </cell>
        </row>
        <row r="24">
          <cell r="B24">
            <v>2029</v>
          </cell>
        </row>
        <row r="25">
          <cell r="B25">
            <v>2030</v>
          </cell>
        </row>
        <row r="30">
          <cell r="B30" t="str">
            <v>Year</v>
          </cell>
        </row>
        <row r="31">
          <cell r="B31">
            <v>0</v>
          </cell>
        </row>
        <row r="32">
          <cell r="B32">
            <v>2020</v>
          </cell>
        </row>
        <row r="33">
          <cell r="B33">
            <v>2021</v>
          </cell>
        </row>
        <row r="34">
          <cell r="B34">
            <v>2022</v>
          </cell>
        </row>
        <row r="35">
          <cell r="B35">
            <v>2023</v>
          </cell>
        </row>
        <row r="36">
          <cell r="B36">
            <v>2024</v>
          </cell>
        </row>
        <row r="37">
          <cell r="B37">
            <v>2025</v>
          </cell>
        </row>
        <row r="38">
          <cell r="B38">
            <v>2026</v>
          </cell>
        </row>
        <row r="39">
          <cell r="B39">
            <v>2027</v>
          </cell>
        </row>
        <row r="40">
          <cell r="B40">
            <v>2028</v>
          </cell>
        </row>
        <row r="41">
          <cell r="B41">
            <v>2029</v>
          </cell>
        </row>
        <row r="42">
          <cell r="B42">
            <v>2030</v>
          </cell>
        </row>
        <row r="47">
          <cell r="B47" t="str">
            <v>Year</v>
          </cell>
        </row>
        <row r="48">
          <cell r="B48">
            <v>0</v>
          </cell>
        </row>
        <row r="49">
          <cell r="B49">
            <v>2020</v>
          </cell>
        </row>
        <row r="50">
          <cell r="B50">
            <v>2021</v>
          </cell>
        </row>
        <row r="51">
          <cell r="B51">
            <v>2022</v>
          </cell>
        </row>
        <row r="52">
          <cell r="B52">
            <v>2023</v>
          </cell>
        </row>
        <row r="53">
          <cell r="B53">
            <v>2024</v>
          </cell>
        </row>
        <row r="54">
          <cell r="B54">
            <v>2025</v>
          </cell>
        </row>
        <row r="55">
          <cell r="B55">
            <v>2026</v>
          </cell>
        </row>
        <row r="56">
          <cell r="B56">
            <v>2027</v>
          </cell>
        </row>
        <row r="57">
          <cell r="B57">
            <v>2028</v>
          </cell>
        </row>
        <row r="58">
          <cell r="B58">
            <v>2029</v>
          </cell>
        </row>
        <row r="59">
          <cell r="B59">
            <v>2030</v>
          </cell>
        </row>
        <row r="64">
          <cell r="B64" t="str">
            <v>Year</v>
          </cell>
        </row>
        <row r="65">
          <cell r="B65">
            <v>0</v>
          </cell>
        </row>
        <row r="66">
          <cell r="B66">
            <v>2020</v>
          </cell>
        </row>
        <row r="67">
          <cell r="B67">
            <v>2021</v>
          </cell>
        </row>
        <row r="68">
          <cell r="B68">
            <v>2022</v>
          </cell>
        </row>
        <row r="69">
          <cell r="B69">
            <v>2023</v>
          </cell>
        </row>
        <row r="70">
          <cell r="B70">
            <v>2024</v>
          </cell>
        </row>
        <row r="71">
          <cell r="B71">
            <v>2025</v>
          </cell>
        </row>
        <row r="72">
          <cell r="B72">
            <v>2026</v>
          </cell>
        </row>
        <row r="73">
          <cell r="B73">
            <v>2027</v>
          </cell>
        </row>
        <row r="74">
          <cell r="B74">
            <v>2028</v>
          </cell>
        </row>
        <row r="75">
          <cell r="B75">
            <v>2029</v>
          </cell>
        </row>
        <row r="76">
          <cell r="B76">
            <v>2030</v>
          </cell>
        </row>
      </sheetData>
      <sheetData sheetId="17"/>
      <sheetData sheetId="18">
        <row r="130">
          <cell r="AW130" t="str">
            <v>RH Net Cost (social) In-year</v>
          </cell>
          <cell r="AX130" t="str">
            <v>RH Gross cost In-year</v>
          </cell>
          <cell r="AY130" t="str">
            <v>RH Capex cost In-year</v>
          </cell>
          <cell r="AZ130" t="str">
            <v>RH Opex cost In-year</v>
          </cell>
          <cell r="BA130" t="str">
            <v>RH Fuel cost In-year</v>
          </cell>
          <cell r="BB130" t="str">
            <v>RH Barrier cost In-year</v>
          </cell>
          <cell r="BC130" t="str">
            <v>CF Total Cost In-year</v>
          </cell>
          <cell r="BD130" t="str">
            <v>CF Capex Cost In-year</v>
          </cell>
          <cell r="BE130" t="str">
            <v>CF Opex Cost In-year</v>
          </cell>
          <cell r="BF130" t="str">
            <v>CF Fuel Cost In-year</v>
          </cell>
          <cell r="BG130" t="str">
            <v>Renewable Energy In-year</v>
          </cell>
          <cell r="BH130" t="str">
            <v>RH Net Cost (social)</v>
          </cell>
          <cell r="BI130" t="str">
            <v>RH Gross cost</v>
          </cell>
          <cell r="BJ130" t="str">
            <v>RH Capex cost</v>
          </cell>
          <cell r="BK130" t="str">
            <v>RH Opex cost</v>
          </cell>
          <cell r="BL130" t="str">
            <v>RH Fuel cost</v>
          </cell>
          <cell r="BM130" t="str">
            <v>RH Barrier cost</v>
          </cell>
          <cell r="BN130" t="str">
            <v>CF Total Cost</v>
          </cell>
          <cell r="BO130" t="str">
            <v>CF Capex Cost</v>
          </cell>
          <cell r="BP130" t="str">
            <v>CF Opex Cost</v>
          </cell>
          <cell r="BQ130" t="str">
            <v>CF Fuel Cost</v>
          </cell>
          <cell r="BR130" t="str">
            <v>Total CO2 emissions displaced in-year</v>
          </cell>
          <cell r="BS130" t="str">
            <v>Total CO2 emissions displaced</v>
          </cell>
          <cell r="BT130" t="str">
            <v>Social Abatement cost in-year</v>
          </cell>
          <cell r="BU130" t="str">
            <v>Social Abatement cost</v>
          </cell>
          <cell r="BV130" t="str">
            <v>Heat output in-year</v>
          </cell>
          <cell r="BW130" t="str">
            <v>Heat output</v>
          </cell>
          <cell r="BY130" t="str">
            <v>Renewable Energy In-year</v>
          </cell>
          <cell r="BZ130" t="str">
            <v>Renewable Energy</v>
          </cell>
          <cell r="CA130" t="str">
            <v>CO2 emissions displaced (direct) in-year</v>
          </cell>
          <cell r="CB130" t="str">
            <v>CO2 emissions displaced (indirect) in-year</v>
          </cell>
          <cell r="CC130" t="str">
            <v>CO2 emissions displaced (direct)</v>
          </cell>
          <cell r="CD130" t="str">
            <v>CO2 emissions displaced (indirect)</v>
          </cell>
          <cell r="CE130" t="str">
            <v>Additional electricity used -- in year</v>
          </cell>
          <cell r="CF130" t="str">
            <v>Additional electricity used cumulative</v>
          </cell>
        </row>
        <row r="132">
          <cell r="AV132">
            <v>2020</v>
          </cell>
        </row>
        <row r="133">
          <cell r="AV133">
            <v>2021</v>
          </cell>
        </row>
        <row r="134">
          <cell r="AV134">
            <v>2022</v>
          </cell>
        </row>
        <row r="135">
          <cell r="AV135">
            <v>2023</v>
          </cell>
        </row>
        <row r="136">
          <cell r="AV136">
            <v>2024</v>
          </cell>
        </row>
        <row r="137">
          <cell r="AV137">
            <v>2025</v>
          </cell>
        </row>
        <row r="138">
          <cell r="AV138">
            <v>2026</v>
          </cell>
        </row>
        <row r="139">
          <cell r="AV139">
            <v>2027</v>
          </cell>
        </row>
        <row r="140">
          <cell r="AV140">
            <v>2028</v>
          </cell>
        </row>
        <row r="141">
          <cell r="AV141">
            <v>2029</v>
          </cell>
        </row>
        <row r="142">
          <cell r="AV142">
            <v>2030</v>
          </cell>
        </row>
      </sheetData>
      <sheetData sheetId="19"/>
      <sheetData sheetId="20"/>
      <sheetData sheetId="21"/>
      <sheetData sheetId="22"/>
      <sheetData sheetId="23">
        <row r="198">
          <cell r="H198">
            <v>34.118048447628794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Overview_SC"/>
      <sheetName val="Notes_SSC"/>
      <sheetName val="Notes_BO"/>
      <sheetName val="Standards_MS"/>
      <sheetName val="Keys_SSC"/>
      <sheetName val="Keys_BO"/>
      <sheetName val="Assumptions_SC"/>
      <sheetName val="TS_Ass_SSC"/>
      <sheetName val="TS_BA"/>
      <sheetName val="Hist_Ass_SSC"/>
      <sheetName val="IS_Hist_TA"/>
      <sheetName val="BS_Hist_TA"/>
      <sheetName val="CFS_Hist_TA"/>
      <sheetName val="Fcast_Ass_SSC"/>
      <sheetName val="Fcast_TA"/>
      <sheetName val="Outputs_SC"/>
      <sheetName val="Hist_OP_SSC"/>
      <sheetName val="IS_Hist_TO"/>
      <sheetName val="BS_Hist_TO"/>
      <sheetName val="CFS_Hist_TO"/>
      <sheetName val="Fcast_OP_SSC"/>
      <sheetName val="Fcast_OP_TO"/>
      <sheetName val="IS_Fcast_TO"/>
      <sheetName val="BS_Fcast_TO"/>
      <sheetName val="CFS_Fcast_TO"/>
      <sheetName val="All_Pers_OP_SSC"/>
      <sheetName val="IS_All_TO"/>
      <sheetName val="BS_All_TO"/>
      <sheetName val="CFS_All_TO"/>
      <sheetName val="Dashboards_SSC"/>
      <sheetName val="BS_Sum_P_MS"/>
      <sheetName val="Appendices_SC"/>
      <sheetName val="Checks_SSC"/>
      <sheetName val="Checks_BO"/>
      <sheetName val="LU_SSC"/>
      <sheetName val="TS_LU"/>
      <sheetName val="Capital_LU"/>
      <sheetName val="Dashboards_LU"/>
      <sheetName val="Sector Model"/>
      <sheetName val="Lookups"/>
      <sheetName val="Central MACC data"/>
      <sheetName val="IAG2014_Table20"/>
      <sheetName val="Constants"/>
      <sheetName val="Air pollutants"/>
      <sheetName val="Historic surplus"/>
      <sheetName val="Unallocated Allowances"/>
      <sheetName val="Hedging"/>
      <sheetName val="3"/>
      <sheetName val="Biofuels"/>
      <sheetName val="DECC Summary"/>
      <sheetName val="Baseline results"/>
      <sheetName val="Lists"/>
      <sheetName val="Sector_Model"/>
      <sheetName val="Central_MACC_data"/>
      <sheetName val="Air_pollutants"/>
      <sheetName val="Historic_surplus"/>
      <sheetName val="Unallocated_Allowances"/>
      <sheetName val="DECC_Summary"/>
      <sheetName val="Baseline_results"/>
      <sheetName val="Lookups (2)"/>
    </sheetNames>
    <sheetDataSet>
      <sheetData sheetId="0">
        <row r="10">
          <cell r="C10" t="str">
            <v>Historical &amp; Forecast Business Planning Model 6.0 (Basic)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B1" t="str">
            <v>Balance Sheet - Historical Assumptions</v>
          </cell>
        </row>
        <row r="73">
          <cell r="H73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B1" t="str">
            <v>Balance Sheet - Historical Outputs</v>
          </cell>
        </row>
        <row r="74">
          <cell r="H74">
            <v>0</v>
          </cell>
        </row>
      </sheetData>
      <sheetData sheetId="21" refreshError="1"/>
      <sheetData sheetId="22" refreshError="1"/>
      <sheetData sheetId="23">
        <row r="27">
          <cell r="C27" t="str">
            <v>Accounts Receivable Balances ($Millions)</v>
          </cell>
        </row>
        <row r="42">
          <cell r="I42">
            <v>0</v>
          </cell>
        </row>
        <row r="44">
          <cell r="C44" t="str">
            <v>Accounts Payable Balances ($Millions)</v>
          </cell>
        </row>
        <row r="59">
          <cell r="I59">
            <v>0</v>
          </cell>
        </row>
        <row r="64">
          <cell r="C64" t="str">
            <v>Assets Balances ($Millions)</v>
          </cell>
        </row>
        <row r="74">
          <cell r="I74">
            <v>0</v>
          </cell>
        </row>
        <row r="76">
          <cell r="C76" t="str">
            <v>Intangibles Balances ($Millions)</v>
          </cell>
        </row>
        <row r="86">
          <cell r="I86">
            <v>0</v>
          </cell>
        </row>
        <row r="117">
          <cell r="C117" t="str">
            <v>Ordinary Equity - Outputs</v>
          </cell>
        </row>
        <row r="136">
          <cell r="I136">
            <v>0</v>
          </cell>
        </row>
        <row r="138">
          <cell r="I138">
            <v>0</v>
          </cell>
        </row>
      </sheetData>
      <sheetData sheetId="24">
        <row r="1">
          <cell r="B1" t="str">
            <v>Income Statement - Forecast Outputs</v>
          </cell>
        </row>
        <row r="41">
          <cell r="I41">
            <v>0</v>
          </cell>
        </row>
      </sheetData>
      <sheetData sheetId="25">
        <row r="1">
          <cell r="B1" t="str">
            <v>Balance Sheet - Forecast Outputs</v>
          </cell>
        </row>
        <row r="70">
          <cell r="I70">
            <v>0</v>
          </cell>
        </row>
        <row r="72">
          <cell r="I72">
            <v>0</v>
          </cell>
        </row>
      </sheetData>
      <sheetData sheetId="26">
        <row r="1">
          <cell r="B1" t="str">
            <v>Cash Flow Statement - Forecast Outputs</v>
          </cell>
        </row>
        <row r="114">
          <cell r="I114">
            <v>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9">
          <cell r="C9" t="b">
            <v>1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.1"/>
      <sheetName val="Frameworks comparison 2.1 2.2"/>
      <sheetName val="Figures 3.1 3.2"/>
      <sheetName val="Table 3.1"/>
      <sheetName val="3.1 Inflation expectations"/>
      <sheetName val="3.2 Taylor rules"/>
      <sheetName val="3.3 UK Taylor rule"/>
      <sheetName val="Chart 3.4"/>
      <sheetName val="3.5 10 years ahead"/>
      <sheetName val="3.6 M3 growth"/>
      <sheetName val="Box D Red triangle"/>
      <sheetName val="Figure 4.1 UK fiscal fwork"/>
      <sheetName val="Table 4.1"/>
      <sheetName val="Box D table"/>
      <sheetName val="4.1 UK"/>
      <sheetName val="4.3.and 4.4"/>
      <sheetName val="4.5 deficit and interest rate"/>
      <sheetName val="4.6 ten year bonds"/>
      <sheetName val="5.1 share of gdp"/>
      <sheetName val="Sheet1"/>
      <sheetName val="Figure 6.1"/>
      <sheetName val="Table 6.1 Bank Supervisors"/>
      <sheetName val="Figure_1_1"/>
      <sheetName val="Frameworks_comparison_2_1_2_2"/>
      <sheetName val="Figures_3_1_3_2"/>
      <sheetName val="Table_3_1"/>
      <sheetName val="3_1_Inflation_expectations"/>
      <sheetName val="3_2_Taylor_rules"/>
      <sheetName val="3_3_UK_Taylor_rule"/>
      <sheetName val="Chart_3_4"/>
      <sheetName val="3_5_10_years_ahead"/>
      <sheetName val="3_6_M3_growth"/>
      <sheetName val="Box_D_Red_triangle"/>
      <sheetName val="Figure_4_1_UK_fiscal_fwork"/>
      <sheetName val="Table_4_1"/>
      <sheetName val="Box_D_table"/>
      <sheetName val="4_1_UK"/>
      <sheetName val="4_3_and_4_4"/>
      <sheetName val="4_5_deficit_and_interest_rate"/>
      <sheetName val="4_6_ten_year_bonds"/>
      <sheetName val="5_1_share_of_gdp"/>
      <sheetName val="Figure_6_1"/>
      <sheetName val="Table_6_1_Bank_Supervisors"/>
      <sheetName val="Figure_1_11"/>
      <sheetName val="Frameworks_comparison_2_1_2_21"/>
      <sheetName val="Figures_3_1_3_21"/>
      <sheetName val="Table_3_11"/>
      <sheetName val="3_1_Inflation_expectations1"/>
      <sheetName val="3_2_Taylor_rules1"/>
      <sheetName val="3_3_UK_Taylor_rule1"/>
      <sheetName val="Chart_3_41"/>
      <sheetName val="3_5_10_years_ahead1"/>
      <sheetName val="3_6_M3_growth1"/>
      <sheetName val="Box_D_Red_triangle1"/>
      <sheetName val="Figure_4_1_UK_fiscal_fwork1"/>
      <sheetName val="Table_4_11"/>
      <sheetName val="Box_D_table1"/>
      <sheetName val="4_1_UK1"/>
      <sheetName val="4_3_and_4_41"/>
      <sheetName val="4_5_deficit_and_interest_rate1"/>
      <sheetName val="4_6_ten_year_bonds1"/>
      <sheetName val="5_1_share_of_gdp1"/>
      <sheetName val="Figure_6_11"/>
      <sheetName val="Table_6_1_Bank_Supervisors1"/>
      <sheetName val="Figure_1_12"/>
      <sheetName val="Frameworks_comparison_2_1_2_22"/>
      <sheetName val="Figures_3_1_3_22"/>
      <sheetName val="Table_3_12"/>
      <sheetName val="3_1_Inflation_expectations2"/>
      <sheetName val="3_2_Taylor_rules2"/>
      <sheetName val="3_3_UK_Taylor_rule2"/>
      <sheetName val="Chart_3_42"/>
      <sheetName val="3_5_10_years_ahead2"/>
      <sheetName val="3_6_M3_growth2"/>
      <sheetName val="Box_D_Red_triangle2"/>
      <sheetName val="Figure_4_1_UK_fiscal_fwork2"/>
      <sheetName val="Table_4_12"/>
      <sheetName val="Box_D_table2"/>
      <sheetName val="4_1_UK2"/>
      <sheetName val="4_3_and_4_42"/>
      <sheetName val="4_5_deficit_and_interest_rate2"/>
      <sheetName val="4_6_ten_year_bonds2"/>
      <sheetName val="5_1_share_of_gdp2"/>
      <sheetName val="Figure_6_12"/>
      <sheetName val="Table_6_1_Bank_Supervisors2"/>
      <sheetName val="USGC"/>
      <sheetName val="Carbon Price Floor"/>
      <sheetName val="Baseline results"/>
      <sheetName val="DECC Summary"/>
      <sheetName val="Figure_1_13"/>
      <sheetName val="Frameworks_comparison_2_1_2_23"/>
      <sheetName val="Figures_3_1_3_23"/>
      <sheetName val="Table_3_13"/>
      <sheetName val="3_1_Inflation_expectations3"/>
      <sheetName val="3_2_Taylor_rules3"/>
      <sheetName val="3_3_UK_Taylor_rule3"/>
      <sheetName val="Chart_3_43"/>
      <sheetName val="3_5_10_years_ahead3"/>
      <sheetName val="3_6_M3_growth3"/>
      <sheetName val="Box_D_Red_triangle3"/>
      <sheetName val="Figure_4_1_UK_fiscal_fwork3"/>
      <sheetName val="Table_4_13"/>
      <sheetName val="Box_D_table3"/>
      <sheetName val="4_1_UK3"/>
      <sheetName val="4_3_and_4_43"/>
      <sheetName val="4_5_deficit_and_interest_rate3"/>
      <sheetName val="4_6_ten_year_bonds3"/>
      <sheetName val="5_1_share_of_gdp3"/>
      <sheetName val="Figure_6_13"/>
      <sheetName val="Table_6_1_Bank_Supervisors3"/>
      <sheetName val="Carbon_Price_Floor"/>
      <sheetName val="Baseline_results"/>
      <sheetName val="DECC_Summary"/>
      <sheetName val="Figure_1_14"/>
      <sheetName val="Frameworks_comparison_2_1_2_24"/>
      <sheetName val="Figures_3_1_3_24"/>
      <sheetName val="Table_3_14"/>
      <sheetName val="3_1_Inflation_expectations4"/>
      <sheetName val="3_2_Taylor_rules4"/>
      <sheetName val="3_3_UK_Taylor_rule4"/>
      <sheetName val="Chart_3_44"/>
      <sheetName val="3_5_10_years_ahead4"/>
      <sheetName val="3_6_M3_growth4"/>
      <sheetName val="Box_D_Red_triangle4"/>
      <sheetName val="Figure_4_1_UK_fiscal_fwork4"/>
      <sheetName val="Table_4_14"/>
      <sheetName val="Box_D_table4"/>
      <sheetName val="4_1_UK4"/>
      <sheetName val="4_3_and_4_44"/>
      <sheetName val="4_5_deficit_and_interest_rate4"/>
      <sheetName val="4_6_ten_year_bonds4"/>
      <sheetName val="5_1_share_of_gdp4"/>
      <sheetName val="Figure_6_14"/>
      <sheetName val="Table_6_1_Bank_Supervisors4"/>
      <sheetName val="Carbon_Price_Floor1"/>
      <sheetName val="Baseline_results1"/>
      <sheetName val="DECC_Summary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>
            <v>35877</v>
          </cell>
          <cell r="D4">
            <v>33091</v>
          </cell>
          <cell r="G4">
            <v>33092</v>
          </cell>
          <cell r="J4">
            <v>33973</v>
          </cell>
          <cell r="M4">
            <v>34096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ource Info (Part 1 of 2)"/>
      <sheetName val="Raw Data (Part 1 of 2)"/>
      <sheetName val="Processing (Part 1 of 2)"/>
      <sheetName val="Source Info (Part 2 of 2)"/>
      <sheetName val="Raw Data London"/>
      <sheetName val="Raw Data Unitaries"/>
      <sheetName val="Raw Data Mets"/>
      <sheetName val="Raw Data Districts"/>
      <sheetName val="Raw Data Counties"/>
      <sheetName val="Processing (Part 2 of 2)"/>
      <sheetName val="England (RT39)"/>
      <sheetName val="North East (RT39)"/>
      <sheetName val="North West (RT39)"/>
      <sheetName val="Yorkshire and the Humber (RT39)"/>
      <sheetName val="East Midlands (RT39)"/>
      <sheetName val="West Midlands (RT39)"/>
      <sheetName val="East (RT39)"/>
      <sheetName val="London (RT39)"/>
      <sheetName val="South East (RT39)"/>
      <sheetName val="South West (RT39)"/>
      <sheetName val="England"/>
      <sheetName val="North East"/>
      <sheetName val="North West"/>
      <sheetName val="Yorkshire and The Humber"/>
      <sheetName val="East Midlands"/>
      <sheetName val="West Midlands"/>
      <sheetName val="East"/>
      <sheetName val="London"/>
      <sheetName val="South East"/>
      <sheetName val="South West"/>
      <sheetName val="Diff Tables"/>
      <sheetName val="PCP1"/>
      <sheetName val="PCP2"/>
      <sheetName val="England (VL)"/>
      <sheetName val="North East (VL)"/>
      <sheetName val="North West (VL)"/>
      <sheetName val="Yorkshire and The Humber (VL)"/>
      <sheetName val="East Midlands (VL)"/>
      <sheetName val="West Midlands (VL)"/>
      <sheetName val="East (VL)"/>
      <sheetName val="London (VL)"/>
      <sheetName val="South East (VL)"/>
      <sheetName val="South West (VL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stlifecycle"/>
    </sheetNames>
    <definedNames>
      <definedName name="Header1"/>
    </defined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April"/>
      <sheetName val="Daily (2)"/>
      <sheetName val="Proportions"/>
      <sheetName val="Comparison"/>
      <sheetName val="CGBR table"/>
      <sheetName val="BIS table"/>
      <sheetName val="Tob accs"/>
      <sheetName val="Accruals"/>
      <sheetName val="Acc 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09"/>
      <sheetName val="Charts"/>
      <sheetName val="Scenarios"/>
      <sheetName val="Projections"/>
      <sheetName val="Calculation"/>
      <sheetName val="Latest"/>
      <sheetName val="Latest check"/>
      <sheetName val="PSF"/>
      <sheetName val="Nom. Input"/>
      <sheetName val="Profiles"/>
      <sheetName val="Population"/>
      <sheetName val="Social sec &amp; TC"/>
      <sheetName val="Pub.sec.pensions"/>
      <sheetName val="Health"/>
      <sheetName val="Death"/>
      <sheetName val="Education"/>
      <sheetName val="TREND"/>
      <sheetName val="RESULT 10"/>
      <sheetName val="Determinants"/>
      <sheetName val="AYLs re-forecast benefits +CPS "/>
      <sheetName val="Re-forecast benefits"/>
      <sheetName val="4.6 ten year bonds"/>
      <sheetName val="RESULT_09"/>
      <sheetName val="Latest_check"/>
      <sheetName val="Nom__Input"/>
      <sheetName val="Social_sec_&amp;_TC"/>
      <sheetName val="Pub_sec_pensions"/>
      <sheetName val="RESULT_10"/>
      <sheetName val="AYLs_re-forecast_benefits_+CPS_"/>
      <sheetName val="Re-forecast_benefits"/>
      <sheetName val="4_6_ten_year_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99"/>
      <sheetName val="PSF"/>
      <sheetName val="QsYs"/>
      <sheetName val="Dis master"/>
      <sheetName val="Ranges"/>
      <sheetName val="Dis_master1"/>
      <sheetName val="Population"/>
      <sheetName val="A2_Log"/>
      <sheetName val="headroom"/>
      <sheetName val="Price x Volume Calcs"/>
      <sheetName val="C_TOC Capex"/>
      <sheetName val="C_Working Cap"/>
      <sheetName val="C_Funding"/>
      <sheetName val="I_Calcs"/>
      <sheetName val="Financial Calcs"/>
      <sheetName val="Indices &amp; Rates"/>
      <sheetName val="D8_Lockup_calc"/>
      <sheetName val="A5_User Manual &amp; Ass"/>
      <sheetName val="Template Control"/>
      <sheetName val="B3 _Ass Yr-Yr"/>
      <sheetName val="Price &amp; Volume Tables"/>
      <sheetName val="CASHFLOW Gen Income"/>
      <sheetName val="Dis_master"/>
      <sheetName val="Price_x_Volume_Calcs"/>
      <sheetName val="C_TOC_Capex"/>
      <sheetName val="C_Working_Cap"/>
      <sheetName val="Financial_Calcs"/>
      <sheetName val="Indices_&amp;_Rates"/>
      <sheetName val="A5_User_Manual_&amp;_Ass"/>
      <sheetName val="Template_Control"/>
      <sheetName val="B3__Ass_Yr-Yr"/>
      <sheetName val="Price_&amp;_Volume_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Summary"/>
      <sheetName val="Assumptions"/>
      <sheetName val="Information &amp; Constants"/>
      <sheetName val="PolicySummary"/>
      <sheetName val="Previous Year Policies2"/>
      <sheetName val="Previous Year Policies"/>
      <sheetName val="Policy Groups"/>
      <sheetName val="Data Template"/>
      <sheetName val="Diff w.2014"/>
      <sheetName val="Domestic"/>
      <sheetName val="Commerce"/>
      <sheetName val="Public"/>
      <sheetName val="Industry"/>
      <sheetName val="Agriculture"/>
      <sheetName val="Savings by Fuel"/>
      <sheetName val="Savings - Total"/>
      <sheetName val="Savings - Traded"/>
      <sheetName val="Savings - Non-traded"/>
      <sheetName val="Savings - Indirect"/>
      <sheetName val="Savings - Direct"/>
      <sheetName val="Annex D Table 1 (non-traded)"/>
      <sheetName val="Annex D Table 2 (traded)"/>
      <sheetName val="Analysis by status"/>
      <sheetName val="UEP Policy Summary (for DfT)"/>
      <sheetName val="Savings - Charts"/>
      <sheetName val="Implied Elec Emissions Factors"/>
      <sheetName val="IAG Emissions Factors"/>
      <sheetName val="Change since previous UEP"/>
      <sheetName val="Energy Saving by Fuel - Charts"/>
      <sheetName val="Savings - Gas"/>
      <sheetName val="Savings - Electricity"/>
    </sheetNames>
    <sheetDataSet>
      <sheetData sheetId="0"/>
      <sheetData sheetId="1">
        <row r="7">
          <cell r="C7" t="str">
            <v>Full Policy Savings Input Woorkbook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5">
          <cell r="S15">
            <v>1000000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gChart"/>
      <sheetName val="WalChart"/>
      <sheetName val="ScoChart"/>
      <sheetName val="NIChart"/>
      <sheetName val="UKChart"/>
      <sheetName val="ControlIn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GSPD19.FIN"/>
    </sheetNames>
    <sheetDataSet>
      <sheetData sheetId="0" refreshError="1">
        <row r="10">
          <cell r="A10">
            <v>1982</v>
          </cell>
          <cell r="B10">
            <v>5084</v>
          </cell>
          <cell r="H10">
            <v>5241.2908349754507</v>
          </cell>
        </row>
        <row r="11">
          <cell r="A11">
            <v>1983</v>
          </cell>
          <cell r="B11">
            <v>4554</v>
          </cell>
          <cell r="E11">
            <v>-10.424862313139261</v>
          </cell>
          <cell r="H11">
            <v>4722.0067399498357</v>
          </cell>
          <cell r="I11">
            <v>-9.907561159560176</v>
          </cell>
        </row>
        <row r="12">
          <cell r="A12">
            <v>1984</v>
          </cell>
          <cell r="B12">
            <v>5130</v>
          </cell>
          <cell r="E12">
            <v>12.648221343873518</v>
          </cell>
          <cell r="H12">
            <v>5475.2539986683105</v>
          </cell>
          <cell r="I12">
            <v>15.951846327234954</v>
          </cell>
        </row>
        <row r="13">
          <cell r="A13">
            <v>1985</v>
          </cell>
          <cell r="B13">
            <v>6391</v>
          </cell>
          <cell r="E13">
            <v>24.580896686159846</v>
          </cell>
          <cell r="H13">
            <v>6756.7525816828584</v>
          </cell>
          <cell r="I13">
            <v>23.40528098470379</v>
          </cell>
        </row>
        <row r="14">
          <cell r="A14">
            <v>1986</v>
          </cell>
          <cell r="B14">
            <v>5848</v>
          </cell>
          <cell r="E14">
            <v>-8.4963229541542802</v>
          </cell>
          <cell r="H14">
            <v>6745.3397444295488</v>
          </cell>
          <cell r="I14">
            <v>-0.16891009572037743</v>
          </cell>
        </row>
        <row r="15">
          <cell r="A15">
            <v>1987</v>
          </cell>
          <cell r="B15">
            <v>5980</v>
          </cell>
          <cell r="E15">
            <v>2.2571819425444595</v>
          </cell>
          <cell r="H15">
            <v>7026.5846624575506</v>
          </cell>
          <cell r="I15">
            <v>4.1694700146165378</v>
          </cell>
        </row>
        <row r="16">
          <cell r="A16">
            <v>1988</v>
          </cell>
          <cell r="B16">
            <v>9292.2999999999993</v>
          </cell>
          <cell r="E16">
            <v>55.389632107023402</v>
          </cell>
          <cell r="H16">
            <v>9521.9200076277339</v>
          </cell>
          <cell r="I16">
            <v>35.512777046614829</v>
          </cell>
        </row>
        <row r="17">
          <cell r="A17">
            <v>1989</v>
          </cell>
          <cell r="B17">
            <v>13887.5</v>
          </cell>
          <cell r="E17">
            <v>49.45169656597399</v>
          </cell>
          <cell r="H17">
            <v>16931.29699300892</v>
          </cell>
          <cell r="I17">
            <v>77.813896561258119</v>
          </cell>
        </row>
        <row r="18">
          <cell r="A18">
            <v>1990</v>
          </cell>
          <cell r="B18">
            <v>18208</v>
          </cell>
          <cell r="E18">
            <v>31.110711071107112</v>
          </cell>
          <cell r="H18">
            <v>21405.129196306531</v>
          </cell>
          <cell r="I18">
            <v>26.423446503507051</v>
          </cell>
        </row>
        <row r="19">
          <cell r="A19">
            <v>1991</v>
          </cell>
          <cell r="B19">
            <v>20553.400000000001</v>
          </cell>
          <cell r="E19">
            <v>12.881151142355016</v>
          </cell>
          <cell r="H19">
            <v>19019.031007703743</v>
          </cell>
          <cell r="I19">
            <v>-11.147319722856475</v>
          </cell>
        </row>
        <row r="20">
          <cell r="A20">
            <v>1992</v>
          </cell>
          <cell r="B20">
            <v>19974.599999999999</v>
          </cell>
          <cell r="E20">
            <v>-2.8160790915371803</v>
          </cell>
          <cell r="H20">
            <v>16626.411197813348</v>
          </cell>
          <cell r="I20">
            <v>-12.580135175768175</v>
          </cell>
        </row>
        <row r="21">
          <cell r="A21">
            <v>1993</v>
          </cell>
          <cell r="H21">
            <v>12410.183035376172</v>
          </cell>
          <cell r="I21">
            <v>-25.358618358913681</v>
          </cell>
        </row>
        <row r="22">
          <cell r="A22">
            <v>1994</v>
          </cell>
          <cell r="H22">
            <v>12000.136096917955</v>
          </cell>
          <cell r="I22">
            <v>-3.3041167667660289</v>
          </cell>
        </row>
        <row r="23">
          <cell r="A23">
            <v>1995</v>
          </cell>
          <cell r="H23">
            <v>13460.164062680713</v>
          </cell>
          <cell r="I23">
            <v>12.166761726458612</v>
          </cell>
        </row>
        <row r="24">
          <cell r="A24">
            <v>1996</v>
          </cell>
          <cell r="H24">
            <v>13230.39919269175</v>
          </cell>
          <cell r="I24">
            <v>-1.7069990300192783</v>
          </cell>
        </row>
        <row r="25">
          <cell r="A25">
            <v>1997</v>
          </cell>
          <cell r="H25">
            <v>13887.648186056666</v>
          </cell>
          <cell r="I25">
            <v>4.9677185381373006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"/>
      <sheetName val="Timetable"/>
      <sheetName val="robbery"/>
      <sheetName val="Tables 1 &amp; 2"/>
      <sheetName val="tables 1 &amp; 2 fin yr"/>
      <sheetName val=" Table 3"/>
      <sheetName val="table 3 fin yr"/>
      <sheetName val="Tab 4A &amp; 4B "/>
      <sheetName val="Tab 4a &amp; 4b fin yr"/>
      <sheetName val="Table 5"/>
      <sheetName val="Table 5 fin yr"/>
      <sheetName val="Table 6 &amp; 7"/>
      <sheetName val="Table 6 &amp; 7 fin yr"/>
      <sheetName val="Table 8"/>
      <sheetName val="Table 8 fin yr"/>
      <sheetName val="Table A1"/>
      <sheetName val="Table A1 fin yr"/>
      <sheetName val="Table A2"/>
      <sheetName val="Table A2 fin yr"/>
      <sheetName val="Table A3"/>
      <sheetName val="Table A3 fin yr"/>
      <sheetName val="Table A4"/>
      <sheetName val="Table A4 fin yr"/>
      <sheetName val="Table A5"/>
      <sheetName val="Table A5 fin yr"/>
      <sheetName val="Table A6 "/>
      <sheetName val="Table A6 fin yr "/>
      <sheetName val="Table A7"/>
      <sheetName val="Table A7 fin yr"/>
      <sheetName val="Data for Charts 1 &amp; 2"/>
      <sheetName val="Chart1"/>
      <sheetName val="Chart2"/>
      <sheetName val="Data for Charts 3, 4 &amp; 5"/>
      <sheetName val="Chart3"/>
      <sheetName val="Chart4"/>
      <sheetName val="Chart5"/>
      <sheetName val="Data for Chart 6"/>
      <sheetName val="Seri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>
        <row r="18">
          <cell r="J18">
            <v>1994</v>
          </cell>
        </row>
        <row r="19">
          <cell r="J19">
            <v>56.868008948545857</v>
          </cell>
        </row>
        <row r="20">
          <cell r="J20">
            <v>28.771002454219367</v>
          </cell>
        </row>
        <row r="21">
          <cell r="J21">
            <v>80.667838312829517</v>
          </cell>
        </row>
        <row r="22">
          <cell r="J22">
            <v>17.497793967916376</v>
          </cell>
        </row>
        <row r="23">
          <cell r="J23">
            <v>24.374434011724894</v>
          </cell>
        </row>
      </sheetData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"/>
      <sheetName val="Timetable"/>
      <sheetName val="robbery"/>
      <sheetName val="Tables 1 &amp; 2"/>
      <sheetName val="tables 1 &amp; 2 fin yr"/>
      <sheetName val=" Table 3"/>
      <sheetName val="table 3 fin yr"/>
      <sheetName val="Tab 4A &amp; 4B "/>
      <sheetName val="Tab 4a &amp; 4b fin yr"/>
      <sheetName val="Table 5"/>
      <sheetName val="Table 5 fin yr"/>
      <sheetName val="Table 6 &amp; 7"/>
      <sheetName val="Table 6 &amp; 7 fin yr"/>
      <sheetName val="Table 8"/>
      <sheetName val="Table 8 fin yr"/>
      <sheetName val="Table A1"/>
      <sheetName val="Table A1 fin yr"/>
      <sheetName val="Table A2"/>
      <sheetName val="Table A2 fin yr"/>
      <sheetName val="Table A3"/>
      <sheetName val="Table A3 fin yr"/>
      <sheetName val="Table A4"/>
      <sheetName val="Table A4 fin yr"/>
      <sheetName val="Table A5"/>
      <sheetName val="Table A5 fin yr"/>
      <sheetName val="Table A6 "/>
      <sheetName val="Table A6 fin yr "/>
      <sheetName val="Table A7"/>
      <sheetName val="Table A7 fin yr"/>
      <sheetName val="Data for Charts 1 &amp; 2"/>
      <sheetName val="Chart1"/>
      <sheetName val="Chart2"/>
      <sheetName val="Data for Charts 3, 4 &amp; 5"/>
      <sheetName val="Chart3"/>
      <sheetName val="Chart4"/>
      <sheetName val="Chart5"/>
      <sheetName val="Data for Chart 6"/>
      <sheetName val="Seri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>
        <row r="18">
          <cell r="J18">
            <v>1994</v>
          </cell>
        </row>
        <row r="19">
          <cell r="J19">
            <v>56.868008948545857</v>
          </cell>
        </row>
        <row r="20">
          <cell r="J20">
            <v>28.771002454219367</v>
          </cell>
        </row>
        <row r="21">
          <cell r="J21">
            <v>80.667838312829517</v>
          </cell>
        </row>
        <row r="22">
          <cell r="J22">
            <v>17.497793967916376</v>
          </cell>
        </row>
        <row r="23">
          <cell r="J23">
            <v>24.374434011724894</v>
          </cell>
        </row>
      </sheetData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External Inputs"/>
      <sheetName val="FAS Page 1"/>
      <sheetName val="FIN L-P regression"/>
      <sheetName val="HIC L-P regression"/>
      <sheetName val="FIN Rates"/>
      <sheetName val="Building Societies"/>
      <sheetName val="Rest of FIN"/>
      <sheetName val="FIN Total"/>
      <sheetName val="HIC Rates"/>
      <sheetName val="HIC Total"/>
      <sheetName val="FC Page 1"/>
      <sheetName val="T3 Page 1"/>
      <sheetName val="diff with last"/>
      <sheetName val="Repayments"/>
      <sheetName val="Budget 2005 measures"/>
      <sheetName val="PBR 2004 measures"/>
      <sheetName val="Previous Measures"/>
      <sheetName val="quarterly"/>
      <sheetName val="NG DATA"/>
      <sheetName val="NG HIC R7.3"/>
      <sheetName val="NG HIC R9.3"/>
      <sheetName val="NG FIN RA.3"/>
      <sheetName val="NG FIN RC.3"/>
      <sheetName val="External_Inputs"/>
      <sheetName val="FAS_Page_1"/>
      <sheetName val="FIN_L-P_regression"/>
      <sheetName val="HIC_L-P_regression"/>
      <sheetName val="FIN_Rates"/>
      <sheetName val="Building_Societies"/>
      <sheetName val="Rest_of_FIN"/>
      <sheetName val="FIN_Total"/>
      <sheetName val="HIC_Rates"/>
      <sheetName val="HIC_Total"/>
      <sheetName val="FC_Page_1"/>
      <sheetName val="T3_Page_1"/>
      <sheetName val="diff_with_last"/>
      <sheetName val="Budget_2005_measures"/>
      <sheetName val="PBR_2004_measures"/>
      <sheetName val="Previous_Measures"/>
      <sheetName val="NG_DATA"/>
      <sheetName val="NG_HIC_R7_3"/>
      <sheetName val="NG_HIC_R9_3"/>
      <sheetName val="NG_FIN_RA_3"/>
      <sheetName val="NG_FIN_RC_3"/>
      <sheetName val="CHGSPD19.FIN"/>
      <sheetName val="External_Inputs1"/>
      <sheetName val="FAS_Page_11"/>
      <sheetName val="FIN_L-P_regression1"/>
      <sheetName val="HIC_L-P_regression1"/>
      <sheetName val="FIN_Rates1"/>
      <sheetName val="Building_Societies1"/>
      <sheetName val="Rest_of_FIN1"/>
      <sheetName val="FIN_Total1"/>
      <sheetName val="HIC_Rates1"/>
      <sheetName val="HIC_Total1"/>
      <sheetName val="FC_Page_11"/>
      <sheetName val="T3_Page_11"/>
      <sheetName val="diff_with_last1"/>
      <sheetName val="Budget_2005_measures1"/>
      <sheetName val="PBR_2004_measures1"/>
      <sheetName val="Previous_Measures1"/>
      <sheetName val="NG_DATA1"/>
      <sheetName val="NG_HIC_R7_31"/>
      <sheetName val="NG_HIC_R9_31"/>
      <sheetName val="NG_FIN_RA_31"/>
      <sheetName val="NG_FIN_RC_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19FIN(A)"/>
    </sheetNames>
    <sheetDataSet>
      <sheetData sheetId="0" refreshError="1">
        <row r="59">
          <cell r="D59">
            <v>49896</v>
          </cell>
          <cell r="E59">
            <v>50276</v>
          </cell>
          <cell r="F59">
            <v>45966</v>
          </cell>
          <cell r="G59">
            <v>41788</v>
          </cell>
          <cell r="H59">
            <v>41669</v>
          </cell>
          <cell r="I59">
            <v>50498</v>
          </cell>
          <cell r="J59">
            <v>56928</v>
          </cell>
          <cell r="K59">
            <v>13990</v>
          </cell>
          <cell r="L59">
            <v>14858</v>
          </cell>
          <cell r="M59">
            <v>12645</v>
          </cell>
          <cell r="N59">
            <v>11496</v>
          </cell>
          <cell r="O59">
            <v>12551</v>
          </cell>
          <cell r="P59">
            <v>23608</v>
          </cell>
          <cell r="Q59">
            <v>22770</v>
          </cell>
        </row>
        <row r="61">
          <cell r="D61">
            <v>8.6439794773128104E-2</v>
          </cell>
          <cell r="E61">
            <v>6.6950433606492166E-2</v>
          </cell>
          <cell r="F61">
            <v>6.128442762041509E-2</v>
          </cell>
          <cell r="G61">
            <v>4.8052072365272328E-2</v>
          </cell>
          <cell r="H61">
            <v>5.1957090402937438E-2</v>
          </cell>
          <cell r="I61">
            <v>5.8358746881064599E-2</v>
          </cell>
          <cell r="J61">
            <v>5.4823636874648682E-2</v>
          </cell>
          <cell r="K61">
            <v>2.8377412437455327E-2</v>
          </cell>
          <cell r="L61">
            <v>3.0825144703190199E-2</v>
          </cell>
          <cell r="M61">
            <v>3.0525899565045471E-2</v>
          </cell>
          <cell r="N61">
            <v>4.0535838552540011E-2</v>
          </cell>
          <cell r="O61">
            <v>8.6287945183650711E-2</v>
          </cell>
          <cell r="P61">
            <v>9.3358183666553712E-2</v>
          </cell>
          <cell r="Q61">
            <v>3.1971892841458058E-2</v>
          </cell>
        </row>
        <row r="79">
          <cell r="D79">
            <v>8220</v>
          </cell>
          <cell r="E79">
            <v>11605</v>
          </cell>
          <cell r="F79">
            <v>15772</v>
          </cell>
          <cell r="G79">
            <v>18872</v>
          </cell>
          <cell r="H79">
            <v>17851</v>
          </cell>
          <cell r="I79">
            <v>16599</v>
          </cell>
        </row>
        <row r="83">
          <cell r="D83">
            <v>324.3</v>
          </cell>
          <cell r="E83">
            <v>1191.4000000000001</v>
          </cell>
          <cell r="F83">
            <v>1472</v>
          </cell>
          <cell r="G83">
            <v>4711.5</v>
          </cell>
          <cell r="H83">
            <v>3826.9</v>
          </cell>
          <cell r="I83">
            <v>3647</v>
          </cell>
        </row>
        <row r="95">
          <cell r="D95">
            <v>9.5466571891166127E-2</v>
          </cell>
          <cell r="E95">
            <v>0.11145074065365625</v>
          </cell>
          <cell r="F95">
            <v>0.12864093847897087</v>
          </cell>
          <cell r="G95">
            <v>0.14350581052307534</v>
          </cell>
          <cell r="H95">
            <v>0.1542719106920894</v>
          </cell>
          <cell r="I95">
            <v>0.10921389095108472</v>
          </cell>
          <cell r="J95">
            <v>8.9755851092625002E-2</v>
          </cell>
          <cell r="K95">
            <v>0.14001163128816516</v>
          </cell>
          <cell r="L95">
            <v>7.0516096065406236E-2</v>
          </cell>
          <cell r="M95">
            <v>6.7059965648569933E-2</v>
          </cell>
          <cell r="N95">
            <v>8.5541450115020873E-2</v>
          </cell>
          <cell r="O95">
            <v>8.6534902657487603E-2</v>
          </cell>
          <cell r="P95">
            <v>5.0708785439271965E-2</v>
          </cell>
          <cell r="Q95">
            <v>4.9075245988649818E-2</v>
          </cell>
        </row>
        <row r="97">
          <cell r="D97">
            <v>91.003102378490169</v>
          </cell>
          <cell r="E97">
            <v>83.509142053445856</v>
          </cell>
          <cell r="F97">
            <v>75.993091537132983</v>
          </cell>
          <cell r="G97">
            <v>75.080443332141584</v>
          </cell>
          <cell r="H97">
            <v>66.889632107023417</v>
          </cell>
          <cell r="I97">
            <v>96.299093655589118</v>
          </cell>
          <cell r="J97">
            <v>90.470446320868518</v>
          </cell>
          <cell r="K97">
            <v>14.122533748701974</v>
          </cell>
          <cell r="L97">
            <v>52.536231884057969</v>
          </cell>
          <cell r="M97">
            <v>63.028953229398667</v>
          </cell>
          <cell r="N97">
            <v>59.760956175298809</v>
          </cell>
          <cell r="O97">
            <v>51.32591958939264</v>
          </cell>
          <cell r="P97">
            <v>51.768766177739437</v>
          </cell>
          <cell r="Q97">
            <v>49.916805324459233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entral"/>
      <sheetName val="D &amp; G"/>
      <sheetName val="Fife"/>
      <sheetName val="Grampian"/>
      <sheetName val="L &amp; B"/>
      <sheetName val="Northern"/>
      <sheetName val="Strath"/>
      <sheetName val="Tayside"/>
      <sheetName val="Scot"/>
      <sheetName val="MONTHLY DIGEST"/>
      <sheetName val="total crime - graph-data"/>
      <sheetName val="Crime chart"/>
      <sheetName val="Group chart"/>
      <sheetName val="Chart1"/>
      <sheetName val="Other crime"/>
      <sheetName val="Vand Dis Tot Crimes by Q"/>
      <sheetName val="Violence and Indecency"/>
      <sheetName val="Strathclydeviolence"/>
      <sheetName val="Crime chart L&amp;B"/>
      <sheetName val="Crime chart Fife"/>
      <sheetName val="bail"/>
      <sheetName val="CJ INFORMATION BULLET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2AEE-40AD-468D-A98A-22D9E0610B1E}">
  <dimension ref="A2"/>
  <sheetViews>
    <sheetView workbookViewId="0">
      <selection activeCell="A2" sqref="A2"/>
    </sheetView>
  </sheetViews>
  <sheetFormatPr defaultRowHeight="14.5" x14ac:dyDescent="0.35"/>
  <sheetData>
    <row r="2" spans="1:1" x14ac:dyDescent="0.35">
      <c r="A2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31A1-E2C0-4D99-9738-4457EE401D21}">
  <sheetPr codeName="Sheet24">
    <tabColor theme="7" tint="0.39997558519241921"/>
  </sheetPr>
  <dimension ref="A1:AG32"/>
  <sheetViews>
    <sheetView workbookViewId="0"/>
  </sheetViews>
  <sheetFormatPr defaultRowHeight="14.5" x14ac:dyDescent="0.35"/>
  <cols>
    <col min="1" max="1" width="36.1796875" customWidth="1"/>
    <col min="31" max="31" width="29.81640625" customWidth="1"/>
  </cols>
  <sheetData>
    <row r="1" spans="1:33" s="5" customFormat="1" x14ac:dyDescent="0.35">
      <c r="A1" s="1" t="s">
        <v>19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v>673.71065672075372</v>
      </c>
      <c r="C2" s="7">
        <v>1101.8116718382769</v>
      </c>
      <c r="D2" s="7">
        <v>1853.5081791070911</v>
      </c>
      <c r="E2" s="7">
        <v>2927.2388929146855</v>
      </c>
      <c r="F2" s="7">
        <v>4434.1482896986799</v>
      </c>
      <c r="G2" s="7">
        <v>6482.3687328032165</v>
      </c>
      <c r="H2" s="7">
        <v>9160.9456112220778</v>
      </c>
      <c r="I2" s="7">
        <v>12519.46644612427</v>
      </c>
      <c r="J2" s="7">
        <v>16536.529968754487</v>
      </c>
      <c r="K2" s="7">
        <v>21135.62461234767</v>
      </c>
      <c r="L2" s="7">
        <v>26235.158557558891</v>
      </c>
      <c r="M2" s="7">
        <v>31761.818790819409</v>
      </c>
      <c r="N2" s="7">
        <v>37630.215900661373</v>
      </c>
      <c r="O2" s="7">
        <v>43706.41289539518</v>
      </c>
      <c r="P2" s="7">
        <v>49806.144074578915</v>
      </c>
      <c r="Q2" s="7">
        <v>55728.951303002184</v>
      </c>
      <c r="R2" s="7">
        <v>61296.487381139974</v>
      </c>
      <c r="S2" s="7">
        <v>66371.376310558611</v>
      </c>
      <c r="T2" s="7">
        <v>70861.08737196718</v>
      </c>
      <c r="U2" s="7">
        <v>74712.700733829406</v>
      </c>
      <c r="V2" s="7">
        <v>77899.972596206557</v>
      </c>
      <c r="W2" s="7">
        <v>80433.014741713036</v>
      </c>
      <c r="X2" s="7">
        <v>82361.057386932342</v>
      </c>
      <c r="Y2" s="7">
        <v>83768.788972390888</v>
      </c>
      <c r="Z2" s="7">
        <v>84761.329675945963</v>
      </c>
      <c r="AA2" s="7">
        <v>85444.012645918498</v>
      </c>
      <c r="AB2" s="7">
        <v>85907.790088084716</v>
      </c>
      <c r="AC2" s="7">
        <v>86222.492207928095</v>
      </c>
      <c r="AD2" s="7">
        <v>86438.416485091468</v>
      </c>
      <c r="AE2" s="5" t="s">
        <v>20</v>
      </c>
      <c r="AF2" s="5" t="s">
        <v>5</v>
      </c>
    </row>
    <row r="3" spans="1:33" s="5" customFormat="1" ht="13" x14ac:dyDescent="0.3">
      <c r="A3" s="6" t="s">
        <v>161</v>
      </c>
      <c r="B3" s="7">
        <v>673.71065672075372</v>
      </c>
      <c r="C3" s="7">
        <v>1101.8116718382769</v>
      </c>
      <c r="D3" s="7">
        <v>1848.7907956538452</v>
      </c>
      <c r="E3" s="7">
        <v>2910.3237821294333</v>
      </c>
      <c r="F3" s="7">
        <v>4394.4934057403716</v>
      </c>
      <c r="G3" s="7">
        <v>6406.5409015102487</v>
      </c>
      <c r="H3" s="7">
        <v>9032.2686267620265</v>
      </c>
      <c r="I3" s="7">
        <v>12327.255278329809</v>
      </c>
      <c r="J3" s="7">
        <v>16264.310243709466</v>
      </c>
      <c r="K3" s="7">
        <v>20757.473146157492</v>
      </c>
      <c r="L3" s="7">
        <v>25696.684213091248</v>
      </c>
      <c r="M3" s="7">
        <v>31010.557505532266</v>
      </c>
      <c r="N3" s="7">
        <v>36606.1571865769</v>
      </c>
      <c r="O3" s="7">
        <v>42353.955401159546</v>
      </c>
      <c r="P3" s="7">
        <v>48086.066315726755</v>
      </c>
      <c r="Q3" s="7">
        <v>53623.835874529737</v>
      </c>
      <c r="R3" s="7">
        <v>58809.692618878777</v>
      </c>
      <c r="S3" s="7">
        <v>63523.230889458369</v>
      </c>
      <c r="T3" s="7">
        <v>67685.071433703226</v>
      </c>
      <c r="U3" s="7">
        <v>71251.912900045631</v>
      </c>
      <c r="V3" s="7">
        <v>74203.619061142497</v>
      </c>
      <c r="W3" s="7">
        <v>76549.064102461183</v>
      </c>
      <c r="X3" s="7">
        <v>78333.882546291235</v>
      </c>
      <c r="Y3" s="7">
        <v>79635.183342698423</v>
      </c>
      <c r="Z3" s="7">
        <v>80548.585427561338</v>
      </c>
      <c r="AA3" s="7">
        <v>81170.803445833051</v>
      </c>
      <c r="AB3" s="7">
        <v>81586.747789140078</v>
      </c>
      <c r="AC3" s="7">
        <v>81862.087869069743</v>
      </c>
      <c r="AD3" s="7">
        <v>82044.215930907667</v>
      </c>
      <c r="AE3" s="5" t="s">
        <v>20</v>
      </c>
      <c r="AF3" s="5" t="s">
        <v>5</v>
      </c>
    </row>
    <row r="4" spans="1:33" s="5" customFormat="1" ht="13" x14ac:dyDescent="0.3">
      <c r="A4" s="6" t="s">
        <v>162</v>
      </c>
      <c r="B4" s="7">
        <v>673.71065672075372</v>
      </c>
      <c r="C4" s="7">
        <v>1265.6199338669662</v>
      </c>
      <c r="D4" s="7">
        <v>2244.8605336383489</v>
      </c>
      <c r="E4" s="7">
        <v>3635.5669834125811</v>
      </c>
      <c r="F4" s="7">
        <v>5594.4272973169118</v>
      </c>
      <c r="G4" s="7">
        <v>8238.1118575716864</v>
      </c>
      <c r="H4" s="7">
        <v>11657.146299953361</v>
      </c>
      <c r="I4" s="7">
        <v>15897.99088608722</v>
      </c>
      <c r="J4" s="7">
        <v>20912.988963931704</v>
      </c>
      <c r="K4" s="7">
        <v>26560.92357370309</v>
      </c>
      <c r="L4" s="7">
        <v>32640.350838564249</v>
      </c>
      <c r="M4" s="7">
        <v>38945.487294187471</v>
      </c>
      <c r="N4" s="7">
        <v>45241.451477473049</v>
      </c>
      <c r="O4" s="7">
        <v>51322.698919371498</v>
      </c>
      <c r="P4" s="7">
        <v>57027.43623391843</v>
      </c>
      <c r="Q4" s="7">
        <v>62234.58741540779</v>
      </c>
      <c r="R4" s="7">
        <v>66854.514085934148</v>
      </c>
      <c r="S4" s="7">
        <v>70832.934044439506</v>
      </c>
      <c r="T4" s="7">
        <v>74155.640625332249</v>
      </c>
      <c r="U4" s="7">
        <v>76856.214147652878</v>
      </c>
      <c r="V4" s="7">
        <v>78988.092291889086</v>
      </c>
      <c r="W4" s="7">
        <v>80617.90714375177</v>
      </c>
      <c r="X4" s="7">
        <v>81826.109348898754</v>
      </c>
      <c r="Y4" s="7">
        <v>82694.382144834555</v>
      </c>
      <c r="Z4" s="7">
        <v>83300.473984035838</v>
      </c>
      <c r="AA4" s="7">
        <v>83714.048375711922</v>
      </c>
      <c r="AB4" s="7">
        <v>83993.747180797931</v>
      </c>
      <c r="AC4" s="7">
        <v>84184.03593084056</v>
      </c>
      <c r="AD4" s="7">
        <v>84316.432203060453</v>
      </c>
      <c r="AE4" s="5" t="s">
        <v>20</v>
      </c>
      <c r="AF4" s="5" t="s">
        <v>5</v>
      </c>
    </row>
    <row r="5" spans="1:33" s="5" customFormat="1" ht="13" x14ac:dyDescent="0.3">
      <c r="A5" s="6" t="s">
        <v>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5" t="s">
        <v>20</v>
      </c>
      <c r="AF5" s="5" t="s">
        <v>5</v>
      </c>
    </row>
    <row r="6" spans="1:33" s="5" customFormat="1" ht="13" x14ac:dyDescent="0.3">
      <c r="A6" s="6" t="s">
        <v>163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5" t="s">
        <v>20</v>
      </c>
      <c r="AF6" s="5" t="s">
        <v>5</v>
      </c>
    </row>
    <row r="7" spans="1:33" s="5" customFormat="1" ht="13" x14ac:dyDescent="0.3">
      <c r="A7" s="6" t="s">
        <v>164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5" t="s">
        <v>20</v>
      </c>
      <c r="AF7" s="5" t="s">
        <v>5</v>
      </c>
    </row>
    <row r="8" spans="1:33" s="5" customFormat="1" ht="13" x14ac:dyDescent="0.3">
      <c r="A8" s="6" t="s">
        <v>165</v>
      </c>
      <c r="B8" s="7">
        <v>673.71065672075372</v>
      </c>
      <c r="C8" s="7">
        <v>1265.6199338669662</v>
      </c>
      <c r="D8" s="7">
        <v>2244.8605336383489</v>
      </c>
      <c r="E8" s="7">
        <v>3635.5669834125811</v>
      </c>
      <c r="F8" s="7">
        <v>5594.4272973169118</v>
      </c>
      <c r="G8" s="7">
        <v>8238.1118575716864</v>
      </c>
      <c r="H8" s="7">
        <v>11657.146299953361</v>
      </c>
      <c r="I8" s="7">
        <v>15897.99088608722</v>
      </c>
      <c r="J8" s="7">
        <v>20912.988963931704</v>
      </c>
      <c r="K8" s="7">
        <v>26560.92357370309</v>
      </c>
      <c r="L8" s="7">
        <v>32640.350838564249</v>
      </c>
      <c r="M8" s="7">
        <v>38945.487294187471</v>
      </c>
      <c r="N8" s="7">
        <v>45241.451477473049</v>
      </c>
      <c r="O8" s="7">
        <v>51322.698919371498</v>
      </c>
      <c r="P8" s="7">
        <v>57027.43623391843</v>
      </c>
      <c r="Q8" s="7">
        <v>62234.58741540779</v>
      </c>
      <c r="R8" s="7">
        <v>66854.514085934148</v>
      </c>
      <c r="S8" s="7">
        <v>70832.934044439506</v>
      </c>
      <c r="T8" s="7">
        <v>74155.640625332249</v>
      </c>
      <c r="U8" s="7">
        <v>76856.214147652878</v>
      </c>
      <c r="V8" s="7">
        <v>78988.092291889086</v>
      </c>
      <c r="W8" s="7">
        <v>80617.90714375177</v>
      </c>
      <c r="X8" s="7">
        <v>81826.109348898754</v>
      </c>
      <c r="Y8" s="7">
        <v>82694.382144834555</v>
      </c>
      <c r="Z8" s="7">
        <v>83300.473984035838</v>
      </c>
      <c r="AA8" s="7">
        <v>83714.048375711922</v>
      </c>
      <c r="AB8" s="7">
        <v>83993.747180797931</v>
      </c>
      <c r="AC8" s="7">
        <v>84184.03593084056</v>
      </c>
      <c r="AD8" s="7">
        <v>84316.432203060453</v>
      </c>
      <c r="AE8" s="5" t="s">
        <v>20</v>
      </c>
      <c r="AF8" s="5" t="s">
        <v>5</v>
      </c>
    </row>
    <row r="9" spans="1:33" s="5" customFormat="1" ht="13" x14ac:dyDescent="0.3">
      <c r="A9" s="6" t="s">
        <v>168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5" t="s">
        <v>20</v>
      </c>
      <c r="AF9" s="5" t="s">
        <v>5</v>
      </c>
    </row>
    <row r="10" spans="1:33" s="5" customFormat="1" ht="13" x14ac:dyDescent="0.3">
      <c r="A10" s="6" t="s">
        <v>167</v>
      </c>
      <c r="B10" s="7">
        <v>673.71065672075372</v>
      </c>
      <c r="C10" s="7">
        <v>996.20273340479457</v>
      </c>
      <c r="D10" s="7">
        <v>1595.1315838632756</v>
      </c>
      <c r="E10" s="7">
        <v>2450.7088381662179</v>
      </c>
      <c r="F10" s="7">
        <v>3649.9982653619236</v>
      </c>
      <c r="G10" s="7">
        <v>5285.5694725820122</v>
      </c>
      <c r="H10" s="7">
        <v>7444.9900722288403</v>
      </c>
      <c r="I10" s="7">
        <v>10200.492397581038</v>
      </c>
      <c r="J10" s="7">
        <v>13560.936904566275</v>
      </c>
      <c r="K10" s="7">
        <v>17466.950466482602</v>
      </c>
      <c r="L10" s="7">
        <v>21809.753261576101</v>
      </c>
      <c r="M10" s="7">
        <v>26469.476780648249</v>
      </c>
      <c r="N10" s="7">
        <v>31347.399576956821</v>
      </c>
      <c r="O10" s="7">
        <v>36386.520431511199</v>
      </c>
      <c r="P10" s="7">
        <v>41562.466941083352</v>
      </c>
      <c r="Q10" s="7">
        <v>46841.223562006417</v>
      </c>
      <c r="R10" s="7">
        <v>52137.016341425951</v>
      </c>
      <c r="S10" s="7">
        <v>57311.254551629449</v>
      </c>
      <c r="T10" s="7">
        <v>62214.208335929688</v>
      </c>
      <c r="U10" s="7">
        <v>66715.612806422738</v>
      </c>
      <c r="V10" s="7">
        <v>70715.440141496787</v>
      </c>
      <c r="W10" s="7">
        <v>74153.45710926922</v>
      </c>
      <c r="X10" s="7">
        <v>77001.613158856315</v>
      </c>
      <c r="Y10" s="7">
        <v>79263.003487631664</v>
      </c>
      <c r="Z10" s="7">
        <v>80974.573898309987</v>
      </c>
      <c r="AA10" s="7">
        <v>82207.463003537443</v>
      </c>
      <c r="AB10" s="7">
        <v>83058.082382777066</v>
      </c>
      <c r="AC10" s="7">
        <v>83627.699212054344</v>
      </c>
      <c r="AD10" s="7">
        <v>84004.080492529727</v>
      </c>
      <c r="AE10" s="5" t="s">
        <v>20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21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20</v>
      </c>
    </row>
    <row r="13" spans="1:33" s="5" customFormat="1" ht="13" x14ac:dyDescent="0.3">
      <c r="A13" s="6" t="s">
        <v>160</v>
      </c>
      <c r="B13" s="7">
        <v>244.5919910018346</v>
      </c>
      <c r="C13" s="7">
        <v>386.78274424659253</v>
      </c>
      <c r="D13" s="7">
        <v>634.82501794870132</v>
      </c>
      <c r="E13" s="7">
        <v>984.77151899105331</v>
      </c>
      <c r="F13" s="7">
        <v>1469.606355512426</v>
      </c>
      <c r="G13" s="7">
        <v>2120.8568764634647</v>
      </c>
      <c r="H13" s="7">
        <v>2964.0467315038604</v>
      </c>
      <c r="I13" s="7">
        <v>4013.8876575820168</v>
      </c>
      <c r="J13" s="7">
        <v>5263.4720315422664</v>
      </c>
      <c r="K13" s="7">
        <v>6689.7159228416876</v>
      </c>
      <c r="L13" s="7">
        <v>8267.7110404659252</v>
      </c>
      <c r="M13" s="7">
        <v>9974.7722663479144</v>
      </c>
      <c r="N13" s="7">
        <v>11783.818700427013</v>
      </c>
      <c r="O13" s="7">
        <v>13653.264992830056</v>
      </c>
      <c r="P13" s="7">
        <v>15526.915266797385</v>
      </c>
      <c r="Q13" s="7">
        <v>17344.2930456791</v>
      </c>
      <c r="R13" s="7">
        <v>19051.866338451084</v>
      </c>
      <c r="S13" s="7">
        <v>20608.709640599274</v>
      </c>
      <c r="T13" s="7">
        <v>21987.24791641342</v>
      </c>
      <c r="U13" s="7">
        <v>23171.603538137828</v>
      </c>
      <c r="V13" s="7">
        <v>24154.031076683801</v>
      </c>
      <c r="W13" s="7">
        <v>24937.665435945841</v>
      </c>
      <c r="X13" s="7">
        <v>25537.287826498083</v>
      </c>
      <c r="Y13" s="7">
        <v>25978.195156581955</v>
      </c>
      <c r="Z13" s="7">
        <v>26291.735079832688</v>
      </c>
      <c r="AA13" s="7">
        <v>26509.373808027602</v>
      </c>
      <c r="AB13" s="7">
        <v>26658.450140235142</v>
      </c>
      <c r="AC13" s="7">
        <v>26760.141945128878</v>
      </c>
      <c r="AD13" s="7">
        <v>26829.923991592237</v>
      </c>
      <c r="AE13" s="5" t="s">
        <v>20</v>
      </c>
      <c r="AF13" s="5" t="s">
        <v>8</v>
      </c>
    </row>
    <row r="14" spans="1:33" s="5" customFormat="1" ht="13" x14ac:dyDescent="0.3">
      <c r="A14" s="6" t="s">
        <v>161</v>
      </c>
      <c r="B14" s="7">
        <v>244.5919910018346</v>
      </c>
      <c r="C14" s="7">
        <v>386.78274424659253</v>
      </c>
      <c r="D14" s="7">
        <v>632.98468217752691</v>
      </c>
      <c r="E14" s="7">
        <v>978.17263133224799</v>
      </c>
      <c r="F14" s="7">
        <v>1454.1362750804378</v>
      </c>
      <c r="G14" s="7">
        <v>2091.2750814361802</v>
      </c>
      <c r="H14" s="7">
        <v>2913.9874728205632</v>
      </c>
      <c r="I14" s="7">
        <v>3939.5707936714743</v>
      </c>
      <c r="J14" s="7">
        <v>5159.4129018973272</v>
      </c>
      <c r="K14" s="7">
        <v>6547.5815582441337</v>
      </c>
      <c r="L14" s="7">
        <v>8070.6978528171257</v>
      </c>
      <c r="M14" s="7">
        <v>9707.0173418064442</v>
      </c>
      <c r="N14" s="7">
        <v>11427.437511106418</v>
      </c>
      <c r="O14" s="7">
        <v>13191.884810031104</v>
      </c>
      <c r="P14" s="7">
        <v>14949.170193392985</v>
      </c>
      <c r="Q14" s="7">
        <v>16645.380350844054</v>
      </c>
      <c r="R14" s="7">
        <v>18233.211532482288</v>
      </c>
      <c r="S14" s="7">
        <v>19676.825634466808</v>
      </c>
      <c r="T14" s="7">
        <v>20952.598747655076</v>
      </c>
      <c r="U14" s="7">
        <v>22047.558127280685</v>
      </c>
      <c r="V14" s="7">
        <v>22955.810453951366</v>
      </c>
      <c r="W14" s="7">
        <v>23680.137385429491</v>
      </c>
      <c r="X14" s="7">
        <v>24234.237110525581</v>
      </c>
      <c r="Y14" s="7">
        <v>24641.113666469748</v>
      </c>
      <c r="Z14" s="7">
        <v>24929.220031623321</v>
      </c>
      <c r="AA14" s="7">
        <v>25127.391989335938</v>
      </c>
      <c r="AB14" s="7">
        <v>25261.147494033517</v>
      </c>
      <c r="AC14" s="7">
        <v>25350.383135198037</v>
      </c>
      <c r="AD14" s="7">
        <v>25409.64040576409</v>
      </c>
      <c r="AE14" s="5" t="s">
        <v>20</v>
      </c>
      <c r="AF14" s="5" t="s">
        <v>8</v>
      </c>
    </row>
    <row r="15" spans="1:33" s="5" customFormat="1" ht="13" x14ac:dyDescent="0.3">
      <c r="A15" s="6" t="s">
        <v>162</v>
      </c>
      <c r="B15" s="7">
        <v>244.5919910018346</v>
      </c>
      <c r="C15" s="7">
        <v>442.4715663937904</v>
      </c>
      <c r="D15" s="7">
        <v>765.94004525742912</v>
      </c>
      <c r="E15" s="7">
        <v>1218.1171901339108</v>
      </c>
      <c r="F15" s="7">
        <v>1844.8578228037848</v>
      </c>
      <c r="G15" s="7">
        <v>2679.9218616569483</v>
      </c>
      <c r="H15" s="7">
        <v>3749.2023349904584</v>
      </c>
      <c r="I15" s="7">
        <v>5067.0954310133202</v>
      </c>
      <c r="J15" s="7">
        <v>6618.5029077200343</v>
      </c>
      <c r="K15" s="7">
        <v>8360.1054724401565</v>
      </c>
      <c r="L15" s="7">
        <v>10230.293860018808</v>
      </c>
      <c r="M15" s="7">
        <v>12167.008295874817</v>
      </c>
      <c r="N15" s="7">
        <v>14099.236085261115</v>
      </c>
      <c r="O15" s="7">
        <v>15964.930528346158</v>
      </c>
      <c r="P15" s="7">
        <v>17715.201689970156</v>
      </c>
      <c r="Q15" s="7">
        <v>19313.469235784039</v>
      </c>
      <c r="R15" s="7">
        <v>20732.659879706553</v>
      </c>
      <c r="S15" s="7">
        <v>21956.512784383245</v>
      </c>
      <c r="T15" s="7">
        <v>22980.617642862748</v>
      </c>
      <c r="U15" s="7">
        <v>23814.880875414372</v>
      </c>
      <c r="V15" s="7">
        <v>24475.679684529616</v>
      </c>
      <c r="W15" s="7">
        <v>24982.95426702901</v>
      </c>
      <c r="X15" s="7">
        <v>25360.812928159503</v>
      </c>
      <c r="Y15" s="7">
        <v>25633.792688457128</v>
      </c>
      <c r="Z15" s="7">
        <v>25825.312716998771</v>
      </c>
      <c r="AA15" s="7">
        <v>25956.498286301143</v>
      </c>
      <c r="AB15" s="7">
        <v>26045.369534968584</v>
      </c>
      <c r="AC15" s="7">
        <v>26105.74822583377</v>
      </c>
      <c r="AD15" s="7">
        <v>26147.534549082975</v>
      </c>
      <c r="AE15" s="5" t="s">
        <v>20</v>
      </c>
      <c r="AF15" s="5" t="s">
        <v>8</v>
      </c>
    </row>
    <row r="16" spans="1:33" s="5" customFormat="1" ht="13" x14ac:dyDescent="0.3">
      <c r="A16" s="6" t="s">
        <v>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 t="s">
        <v>20</v>
      </c>
      <c r="AF16" s="5" t="s">
        <v>8</v>
      </c>
    </row>
    <row r="17" spans="1:32" s="5" customFormat="1" ht="13" x14ac:dyDescent="0.3">
      <c r="A17" s="6" t="s">
        <v>163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 t="s">
        <v>20</v>
      </c>
      <c r="AF17" s="5" t="s">
        <v>8</v>
      </c>
    </row>
    <row r="18" spans="1:32" s="5" customFormat="1" ht="13" x14ac:dyDescent="0.3">
      <c r="A18" s="6" t="s">
        <v>164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 t="s">
        <v>20</v>
      </c>
      <c r="AF18" s="5" t="s">
        <v>8</v>
      </c>
    </row>
    <row r="19" spans="1:32" s="5" customFormat="1" ht="13" x14ac:dyDescent="0.3">
      <c r="A19" s="6" t="s">
        <v>165</v>
      </c>
      <c r="B19" s="7">
        <v>244.5919910018346</v>
      </c>
      <c r="C19" s="7">
        <v>442.4715663937904</v>
      </c>
      <c r="D19" s="7">
        <v>765.94004525742912</v>
      </c>
      <c r="E19" s="7">
        <v>1218.1171901339108</v>
      </c>
      <c r="F19" s="7">
        <v>1844.8578228037848</v>
      </c>
      <c r="G19" s="7">
        <v>2679.9218616569483</v>
      </c>
      <c r="H19" s="7">
        <v>3749.2023349904584</v>
      </c>
      <c r="I19" s="7">
        <v>5067.0954310133202</v>
      </c>
      <c r="J19" s="7">
        <v>6618.5029077200343</v>
      </c>
      <c r="K19" s="7">
        <v>8360.1054724401565</v>
      </c>
      <c r="L19" s="7">
        <v>10230.293860018808</v>
      </c>
      <c r="M19" s="7">
        <v>12167.008295874817</v>
      </c>
      <c r="N19" s="7">
        <v>14099.236085261115</v>
      </c>
      <c r="O19" s="7">
        <v>15964.930528346158</v>
      </c>
      <c r="P19" s="7">
        <v>17715.201689970156</v>
      </c>
      <c r="Q19" s="7">
        <v>19313.469235784039</v>
      </c>
      <c r="R19" s="7">
        <v>20732.659879706553</v>
      </c>
      <c r="S19" s="7">
        <v>21956.512784383245</v>
      </c>
      <c r="T19" s="7">
        <v>22980.617642862748</v>
      </c>
      <c r="U19" s="7">
        <v>23814.880875414372</v>
      </c>
      <c r="V19" s="7">
        <v>24475.679684529616</v>
      </c>
      <c r="W19" s="7">
        <v>24982.95426702901</v>
      </c>
      <c r="X19" s="7">
        <v>25360.812928159503</v>
      </c>
      <c r="Y19" s="7">
        <v>25633.792688457128</v>
      </c>
      <c r="Z19" s="7">
        <v>25825.312716998771</v>
      </c>
      <c r="AA19" s="7">
        <v>25956.498286301143</v>
      </c>
      <c r="AB19" s="7">
        <v>26045.369534968584</v>
      </c>
      <c r="AC19" s="7">
        <v>26105.74822583377</v>
      </c>
      <c r="AD19" s="7">
        <v>26147.534549082975</v>
      </c>
      <c r="AE19" s="5" t="s">
        <v>20</v>
      </c>
      <c r="AF19" s="5" t="s">
        <v>8</v>
      </c>
    </row>
    <row r="20" spans="1:32" s="5" customFormat="1" ht="13" x14ac:dyDescent="0.3">
      <c r="A20" s="6" t="s">
        <v>168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 t="s">
        <v>20</v>
      </c>
      <c r="AF20" s="5" t="s">
        <v>8</v>
      </c>
    </row>
    <row r="21" spans="1:32" s="5" customFormat="1" ht="13" x14ac:dyDescent="0.3">
      <c r="A21" s="6" t="s">
        <v>167</v>
      </c>
      <c r="B21" s="7">
        <v>244.5919910018346</v>
      </c>
      <c r="C21" s="7">
        <v>349.83467457270729</v>
      </c>
      <c r="D21" s="7">
        <v>545.57235218391929</v>
      </c>
      <c r="E21" s="7">
        <v>822.60867631905285</v>
      </c>
      <c r="F21" s="7">
        <v>1207.1364248567147</v>
      </c>
      <c r="G21" s="7">
        <v>1726.4429313986047</v>
      </c>
      <c r="H21" s="7">
        <v>2405.8473852757611</v>
      </c>
      <c r="I21" s="7">
        <v>3266.9487083503291</v>
      </c>
      <c r="J21" s="7">
        <v>4311.4645701567733</v>
      </c>
      <c r="K21" s="7">
        <v>5521.0903789732774</v>
      </c>
      <c r="L21" s="7">
        <v>6863.2078192534609</v>
      </c>
      <c r="M21" s="7">
        <v>8302.4361026248407</v>
      </c>
      <c r="N21" s="7">
        <v>9809.3087115104245</v>
      </c>
      <c r="O21" s="7">
        <v>11365.955932211025</v>
      </c>
      <c r="P21" s="7">
        <v>12963.396554494821</v>
      </c>
      <c r="Q21" s="7">
        <v>14589.661673750599</v>
      </c>
      <c r="R21" s="7">
        <v>16217.857662390797</v>
      </c>
      <c r="S21" s="7">
        <v>17806.252213726118</v>
      </c>
      <c r="T21" s="7">
        <v>19310.182983200382</v>
      </c>
      <c r="U21" s="7">
        <v>20690.678638427962</v>
      </c>
      <c r="V21" s="7">
        <v>21917.710870427087</v>
      </c>
      <c r="W21" s="7">
        <v>22973.518156050428</v>
      </c>
      <c r="X21" s="7">
        <v>23849.98536185702</v>
      </c>
      <c r="Y21" s="7">
        <v>24548.284641641432</v>
      </c>
      <c r="Z21" s="7">
        <v>25079.605483154723</v>
      </c>
      <c r="AA21" s="7">
        <v>25465.243507048192</v>
      </c>
      <c r="AB21" s="7">
        <v>25733.999610446255</v>
      </c>
      <c r="AC21" s="7">
        <v>25916.093012885143</v>
      </c>
      <c r="AD21" s="7">
        <v>26037.78352271632</v>
      </c>
      <c r="AE21" s="5" t="s">
        <v>20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22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20</v>
      </c>
      <c r="AF23" s="5" t="s">
        <v>10</v>
      </c>
    </row>
    <row r="24" spans="1:32" s="5" customFormat="1" ht="13" x14ac:dyDescent="0.3">
      <c r="A24" s="6" t="s">
        <v>160</v>
      </c>
      <c r="B24" s="7">
        <v>429.11866571891903</v>
      </c>
      <c r="C24" s="7">
        <v>715.02892759168435</v>
      </c>
      <c r="D24" s="7">
        <v>1218.6831611583898</v>
      </c>
      <c r="E24" s="7">
        <v>1942.4673739236323</v>
      </c>
      <c r="F24" s="7">
        <v>2964.5419341862544</v>
      </c>
      <c r="G24" s="7">
        <v>4361.5118563397518</v>
      </c>
      <c r="H24" s="7">
        <v>6196.8988797182174</v>
      </c>
      <c r="I24" s="7">
        <v>8505.5787885422524</v>
      </c>
      <c r="J24" s="7">
        <v>11273.057937212221</v>
      </c>
      <c r="K24" s="7">
        <v>14445.908689505981</v>
      </c>
      <c r="L24" s="7">
        <v>17967.447517092965</v>
      </c>
      <c r="M24" s="7">
        <v>21787.046524471494</v>
      </c>
      <c r="N24" s="7">
        <v>25846.397200234362</v>
      </c>
      <c r="O24" s="7">
        <v>30053.147902565121</v>
      </c>
      <c r="P24" s="7">
        <v>34279.228807781532</v>
      </c>
      <c r="Q24" s="7">
        <v>38384.658257323084</v>
      </c>
      <c r="R24" s="7">
        <v>42244.621042688887</v>
      </c>
      <c r="S24" s="7">
        <v>45762.666669959333</v>
      </c>
      <c r="T24" s="7">
        <v>48873.839455553767</v>
      </c>
      <c r="U24" s="7">
        <v>51541.097195691582</v>
      </c>
      <c r="V24" s="7">
        <v>53745.941519522756</v>
      </c>
      <c r="W24" s="7">
        <v>55495.349305767188</v>
      </c>
      <c r="X24" s="7">
        <v>56823.769560434266</v>
      </c>
      <c r="Y24" s="7">
        <v>57790.593815808927</v>
      </c>
      <c r="Z24" s="7">
        <v>58469.594596113275</v>
      </c>
      <c r="AA24" s="7">
        <v>58934.638837890911</v>
      </c>
      <c r="AB24" s="7">
        <v>59249.339947849578</v>
      </c>
      <c r="AC24" s="7">
        <v>59462.350262799213</v>
      </c>
      <c r="AD24" s="7">
        <v>59608.492493499223</v>
      </c>
      <c r="AE24" s="5" t="s">
        <v>20</v>
      </c>
      <c r="AF24" s="5" t="s">
        <v>10</v>
      </c>
    </row>
    <row r="25" spans="1:32" s="5" customFormat="1" ht="13" x14ac:dyDescent="0.3">
      <c r="A25" s="6" t="s">
        <v>161</v>
      </c>
      <c r="B25" s="7">
        <v>429.11866571891903</v>
      </c>
      <c r="C25" s="7">
        <v>715.02892759168435</v>
      </c>
      <c r="D25" s="7">
        <v>1215.8061134763182</v>
      </c>
      <c r="E25" s="7">
        <v>1932.1511507971854</v>
      </c>
      <c r="F25" s="7">
        <v>2940.3571306599342</v>
      </c>
      <c r="G25" s="7">
        <v>4315.265820074068</v>
      </c>
      <c r="H25" s="7">
        <v>6118.2811539414643</v>
      </c>
      <c r="I25" s="7">
        <v>8387.6844846583335</v>
      </c>
      <c r="J25" s="7">
        <v>11104.897341812139</v>
      </c>
      <c r="K25" s="7">
        <v>14209.89158791336</v>
      </c>
      <c r="L25" s="7">
        <v>17625.986360274121</v>
      </c>
      <c r="M25" s="7">
        <v>21303.540163725822</v>
      </c>
      <c r="N25" s="7">
        <v>25178.719675470482</v>
      </c>
      <c r="O25" s="7">
        <v>29162.070591128446</v>
      </c>
      <c r="P25" s="7">
        <v>33136.896122333768</v>
      </c>
      <c r="Q25" s="7">
        <v>36978.455523685676</v>
      </c>
      <c r="R25" s="7">
        <v>40576.481086396489</v>
      </c>
      <c r="S25" s="7">
        <v>43846.405254991565</v>
      </c>
      <c r="T25" s="7">
        <v>46732.472686048153</v>
      </c>
      <c r="U25" s="7">
        <v>49204.354772764942</v>
      </c>
      <c r="V25" s="7">
        <v>51247.808607191138</v>
      </c>
      <c r="W25" s="7">
        <v>52868.926717031689</v>
      </c>
      <c r="X25" s="7">
        <v>54099.645435765655</v>
      </c>
      <c r="Y25" s="7">
        <v>54994.069676228675</v>
      </c>
      <c r="Z25" s="7">
        <v>55619.365395938024</v>
      </c>
      <c r="AA25" s="7">
        <v>56043.411456497117</v>
      </c>
      <c r="AB25" s="7">
        <v>56325.60029510656</v>
      </c>
      <c r="AC25" s="7">
        <v>56511.704733871709</v>
      </c>
      <c r="AD25" s="7">
        <v>56634.575525143569</v>
      </c>
      <c r="AE25" s="5" t="s">
        <v>20</v>
      </c>
      <c r="AF25" s="5" t="s">
        <v>10</v>
      </c>
    </row>
    <row r="26" spans="1:32" s="5" customFormat="1" ht="13" x14ac:dyDescent="0.3">
      <c r="A26" s="6" t="s">
        <v>162</v>
      </c>
      <c r="B26" s="7">
        <v>429.11866571891903</v>
      </c>
      <c r="C26" s="7">
        <v>823.14836747317577</v>
      </c>
      <c r="D26" s="7">
        <v>1478.92048838092</v>
      </c>
      <c r="E26" s="7">
        <v>2417.4497932786703</v>
      </c>
      <c r="F26" s="7">
        <v>3749.5694745131273</v>
      </c>
      <c r="G26" s="7">
        <v>5558.1899959147386</v>
      </c>
      <c r="H26" s="7">
        <v>7907.9439649629021</v>
      </c>
      <c r="I26" s="7">
        <v>10830.8954550739</v>
      </c>
      <c r="J26" s="7">
        <v>14294.486056211672</v>
      </c>
      <c r="K26" s="7">
        <v>18200.818101262932</v>
      </c>
      <c r="L26" s="7">
        <v>22410.056978545443</v>
      </c>
      <c r="M26" s="7">
        <v>26778.478998312654</v>
      </c>
      <c r="N26" s="7">
        <v>31142.215392211936</v>
      </c>
      <c r="O26" s="7">
        <v>35357.76839102534</v>
      </c>
      <c r="P26" s="7">
        <v>39312.234543948281</v>
      </c>
      <c r="Q26" s="7">
        <v>42921.118179623758</v>
      </c>
      <c r="R26" s="7">
        <v>46121.854206227596</v>
      </c>
      <c r="S26" s="7">
        <v>48876.421260056261</v>
      </c>
      <c r="T26" s="7">
        <v>51175.022982469505</v>
      </c>
      <c r="U26" s="7">
        <v>53041.333272238509</v>
      </c>
      <c r="V26" s="7">
        <v>54512.412607359474</v>
      </c>
      <c r="W26" s="7">
        <v>55634.952876722768</v>
      </c>
      <c r="X26" s="7">
        <v>56465.296420739243</v>
      </c>
      <c r="Y26" s="7">
        <v>57060.589456377435</v>
      </c>
      <c r="Z26" s="7">
        <v>57475.161267037067</v>
      </c>
      <c r="AA26" s="7">
        <v>57757.550089410775</v>
      </c>
      <c r="AB26" s="7">
        <v>57948.377645829351</v>
      </c>
      <c r="AC26" s="7">
        <v>58078.287705006791</v>
      </c>
      <c r="AD26" s="7">
        <v>58168.897653977474</v>
      </c>
      <c r="AE26" s="5" t="s">
        <v>20</v>
      </c>
      <c r="AF26" s="5" t="s">
        <v>10</v>
      </c>
    </row>
    <row r="27" spans="1:32" s="5" customFormat="1" ht="13" x14ac:dyDescent="0.3">
      <c r="A27" s="6" t="s">
        <v>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 t="s">
        <v>20</v>
      </c>
      <c r="AF27" s="5" t="s">
        <v>10</v>
      </c>
    </row>
    <row r="28" spans="1:32" s="5" customFormat="1" ht="13" x14ac:dyDescent="0.3">
      <c r="A28" s="6" t="s">
        <v>163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 t="s">
        <v>20</v>
      </c>
      <c r="AF28" s="5" t="s">
        <v>10</v>
      </c>
    </row>
    <row r="29" spans="1:32" s="5" customFormat="1" ht="13" x14ac:dyDescent="0.3">
      <c r="A29" s="6" t="s">
        <v>164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 t="s">
        <v>20</v>
      </c>
      <c r="AF29" s="5" t="s">
        <v>10</v>
      </c>
    </row>
    <row r="30" spans="1:32" s="5" customFormat="1" ht="13" x14ac:dyDescent="0.3">
      <c r="A30" s="6" t="s">
        <v>165</v>
      </c>
      <c r="B30" s="7">
        <v>429.11866571891903</v>
      </c>
      <c r="C30" s="7">
        <v>823.14836747317577</v>
      </c>
      <c r="D30" s="7">
        <v>1478.92048838092</v>
      </c>
      <c r="E30" s="7">
        <v>2417.4497932786703</v>
      </c>
      <c r="F30" s="7">
        <v>3749.5694745131273</v>
      </c>
      <c r="G30" s="7">
        <v>5558.1899959147386</v>
      </c>
      <c r="H30" s="7">
        <v>7907.9439649629021</v>
      </c>
      <c r="I30" s="7">
        <v>10830.8954550739</v>
      </c>
      <c r="J30" s="7">
        <v>14294.486056211672</v>
      </c>
      <c r="K30" s="7">
        <v>18200.818101262932</v>
      </c>
      <c r="L30" s="7">
        <v>22410.056978545443</v>
      </c>
      <c r="M30" s="7">
        <v>26778.478998312654</v>
      </c>
      <c r="N30" s="7">
        <v>31142.215392211936</v>
      </c>
      <c r="O30" s="7">
        <v>35357.76839102534</v>
      </c>
      <c r="P30" s="7">
        <v>39312.234543948281</v>
      </c>
      <c r="Q30" s="7">
        <v>42921.118179623758</v>
      </c>
      <c r="R30" s="7">
        <v>46121.854206227596</v>
      </c>
      <c r="S30" s="7">
        <v>48876.421260056261</v>
      </c>
      <c r="T30" s="7">
        <v>51175.022982469505</v>
      </c>
      <c r="U30" s="7">
        <v>53041.333272238509</v>
      </c>
      <c r="V30" s="7">
        <v>54512.412607359474</v>
      </c>
      <c r="W30" s="7">
        <v>55634.952876722768</v>
      </c>
      <c r="X30" s="7">
        <v>56465.296420739243</v>
      </c>
      <c r="Y30" s="7">
        <v>57060.589456377435</v>
      </c>
      <c r="Z30" s="7">
        <v>57475.161267037067</v>
      </c>
      <c r="AA30" s="7">
        <v>57757.550089410775</v>
      </c>
      <c r="AB30" s="7">
        <v>57948.377645829351</v>
      </c>
      <c r="AC30" s="7">
        <v>58078.287705006791</v>
      </c>
      <c r="AD30" s="7">
        <v>58168.897653977474</v>
      </c>
      <c r="AE30" s="5" t="s">
        <v>20</v>
      </c>
      <c r="AF30" s="5" t="s">
        <v>10</v>
      </c>
    </row>
    <row r="31" spans="1:32" s="5" customFormat="1" ht="13" x14ac:dyDescent="0.3">
      <c r="A31" s="6" t="s">
        <v>168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 t="s">
        <v>20</v>
      </c>
      <c r="AF31" s="5" t="s">
        <v>10</v>
      </c>
    </row>
    <row r="32" spans="1:32" s="5" customFormat="1" ht="13" x14ac:dyDescent="0.3">
      <c r="A32" s="6" t="s">
        <v>167</v>
      </c>
      <c r="B32" s="7">
        <v>429.11866571891903</v>
      </c>
      <c r="C32" s="7">
        <v>646.36805883208729</v>
      </c>
      <c r="D32" s="7">
        <v>1049.5592316793566</v>
      </c>
      <c r="E32" s="7">
        <v>1628.1001618471648</v>
      </c>
      <c r="F32" s="7">
        <v>2442.8618405052089</v>
      </c>
      <c r="G32" s="7">
        <v>3559.1265411834065</v>
      </c>
      <c r="H32" s="7">
        <v>5039.1426869530787</v>
      </c>
      <c r="I32" s="7">
        <v>6933.543689230708</v>
      </c>
      <c r="J32" s="7">
        <v>9249.4723344095</v>
      </c>
      <c r="K32" s="7">
        <v>11945.860087509323</v>
      </c>
      <c r="L32" s="7">
        <v>14946.545442322644</v>
      </c>
      <c r="M32" s="7">
        <v>18167.040678023404</v>
      </c>
      <c r="N32" s="7">
        <v>21538.090865446396</v>
      </c>
      <c r="O32" s="7">
        <v>25020.564499300177</v>
      </c>
      <c r="P32" s="7">
        <v>28599.07038658853</v>
      </c>
      <c r="Q32" s="7">
        <v>32251.561888255819</v>
      </c>
      <c r="R32" s="7">
        <v>35919.15867903515</v>
      </c>
      <c r="S32" s="7">
        <v>39505.002337903337</v>
      </c>
      <c r="T32" s="7">
        <v>42904.025352729303</v>
      </c>
      <c r="U32" s="7">
        <v>46024.934167994783</v>
      </c>
      <c r="V32" s="7">
        <v>48797.7292710697</v>
      </c>
      <c r="W32" s="7">
        <v>51179.9389532188</v>
      </c>
      <c r="X32" s="7">
        <v>53151.627796999288</v>
      </c>
      <c r="Y32" s="7">
        <v>54714.718845990232</v>
      </c>
      <c r="Z32" s="7">
        <v>55894.968415155265</v>
      </c>
      <c r="AA32" s="7">
        <v>56742.219496489255</v>
      </c>
      <c r="AB32" s="7">
        <v>57324.082772330818</v>
      </c>
      <c r="AC32" s="7">
        <v>57711.606199169197</v>
      </c>
      <c r="AD32" s="7">
        <v>57966.296969813411</v>
      </c>
      <c r="AE32" s="5" t="s">
        <v>20</v>
      </c>
      <c r="AF32" s="5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F906-0CBC-4912-9261-4D7B611AA48C}">
  <sheetPr codeName="Sheet4">
    <tabColor theme="7" tint="0.39997558519241921"/>
  </sheetPr>
  <dimension ref="A1:AG243"/>
  <sheetViews>
    <sheetView zoomScale="80" zoomScaleNormal="80" workbookViewId="0"/>
  </sheetViews>
  <sheetFormatPr defaultRowHeight="14.5" x14ac:dyDescent="0.35"/>
  <cols>
    <col min="1" max="1" width="40.453125" customWidth="1"/>
    <col min="2" max="11" width="9.453125" customWidth="1"/>
    <col min="12" max="12" width="9.453125" bestFit="1" customWidth="1"/>
    <col min="13" max="13" width="9.453125" customWidth="1"/>
    <col min="14" max="17" width="11.453125" customWidth="1"/>
    <col min="18" max="21" width="10.54296875" customWidth="1"/>
    <col min="22" max="22" width="10.54296875" bestFit="1" customWidth="1"/>
    <col min="23" max="30" width="10.54296875" customWidth="1"/>
    <col min="31" max="31" width="29.81640625" customWidth="1"/>
  </cols>
  <sheetData>
    <row r="1" spans="1:33" s="5" customFormat="1" x14ac:dyDescent="0.35">
      <c r="A1" s="1" t="s">
        <v>23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f t="shared" ref="B2:AD10" si="0">ROUND(SUM(B13,B24),0)</f>
        <v>49147</v>
      </c>
      <c r="C2" s="7">
        <f t="shared" si="0"/>
        <v>64273</v>
      </c>
      <c r="D2" s="7">
        <f t="shared" si="0"/>
        <v>86121</v>
      </c>
      <c r="E2" s="7">
        <f t="shared" si="0"/>
        <v>131735</v>
      </c>
      <c r="F2" s="7">
        <f t="shared" si="0"/>
        <v>194130</v>
      </c>
      <c r="G2" s="7">
        <f t="shared" si="0"/>
        <v>268840</v>
      </c>
      <c r="H2" s="7">
        <f t="shared" si="0"/>
        <v>299538</v>
      </c>
      <c r="I2" s="7">
        <f t="shared" si="0"/>
        <v>324625</v>
      </c>
      <c r="J2" s="7">
        <f t="shared" si="0"/>
        <v>349942</v>
      </c>
      <c r="K2" s="7">
        <f t="shared" si="0"/>
        <v>375497</v>
      </c>
      <c r="L2" s="7">
        <f t="shared" si="0"/>
        <v>401208</v>
      </c>
      <c r="M2" s="7">
        <f t="shared" si="0"/>
        <v>426601</v>
      </c>
      <c r="N2" s="7">
        <f t="shared" si="0"/>
        <v>453136</v>
      </c>
      <c r="O2" s="7">
        <f t="shared" si="0"/>
        <v>511397</v>
      </c>
      <c r="P2" s="7">
        <f t="shared" si="0"/>
        <v>704073</v>
      </c>
      <c r="Q2" s="7">
        <f t="shared" si="0"/>
        <v>897016</v>
      </c>
      <c r="R2" s="7">
        <f t="shared" si="0"/>
        <v>1085581</v>
      </c>
      <c r="S2" s="7">
        <f t="shared" si="0"/>
        <v>1267598</v>
      </c>
      <c r="T2" s="7">
        <f t="shared" si="0"/>
        <v>1430085</v>
      </c>
      <c r="U2" s="7">
        <f t="shared" si="0"/>
        <v>1576139</v>
      </c>
      <c r="V2" s="7">
        <f t="shared" si="0"/>
        <v>1709222</v>
      </c>
      <c r="W2" s="7">
        <f t="shared" si="0"/>
        <v>1886972</v>
      </c>
      <c r="X2" s="7">
        <f t="shared" si="0"/>
        <v>2070872</v>
      </c>
      <c r="Y2" s="7">
        <f t="shared" si="0"/>
        <v>2254907</v>
      </c>
      <c r="Z2" s="7">
        <f t="shared" si="0"/>
        <v>2437740</v>
      </c>
      <c r="AA2" s="7">
        <f t="shared" si="0"/>
        <v>2620217</v>
      </c>
      <c r="AB2" s="7">
        <f t="shared" si="0"/>
        <v>2802473</v>
      </c>
      <c r="AC2" s="7">
        <f t="shared" si="0"/>
        <v>2984685</v>
      </c>
      <c r="AD2" s="7">
        <f t="shared" si="0"/>
        <v>3126136</v>
      </c>
      <c r="AE2" s="5" t="s">
        <v>24</v>
      </c>
      <c r="AF2" s="5" t="s">
        <v>5</v>
      </c>
    </row>
    <row r="3" spans="1:33" s="5" customFormat="1" ht="13" x14ac:dyDescent="0.3">
      <c r="A3" s="6" t="s">
        <v>161</v>
      </c>
      <c r="B3" s="7">
        <f t="shared" si="0"/>
        <v>49147</v>
      </c>
      <c r="C3" s="7">
        <f t="shared" si="0"/>
        <v>60069</v>
      </c>
      <c r="D3" s="7">
        <f t="shared" si="0"/>
        <v>75765</v>
      </c>
      <c r="E3" s="7">
        <f t="shared" si="0"/>
        <v>92793</v>
      </c>
      <c r="F3" s="7">
        <f t="shared" si="0"/>
        <v>111231</v>
      </c>
      <c r="G3" s="7">
        <f t="shared" si="0"/>
        <v>131174</v>
      </c>
      <c r="H3" s="7">
        <f t="shared" si="0"/>
        <v>151986</v>
      </c>
      <c r="I3" s="7">
        <f t="shared" si="0"/>
        <v>174392</v>
      </c>
      <c r="J3" s="7">
        <f t="shared" si="0"/>
        <v>200303</v>
      </c>
      <c r="K3" s="7">
        <f t="shared" si="0"/>
        <v>226400</v>
      </c>
      <c r="L3" s="7">
        <f t="shared" si="0"/>
        <v>252592</v>
      </c>
      <c r="M3" s="7">
        <f t="shared" si="0"/>
        <v>278377</v>
      </c>
      <c r="N3" s="7">
        <f t="shared" si="0"/>
        <v>305266</v>
      </c>
      <c r="O3" s="7">
        <f t="shared" si="0"/>
        <v>373010</v>
      </c>
      <c r="P3" s="7">
        <f t="shared" si="0"/>
        <v>401267</v>
      </c>
      <c r="Q3" s="7">
        <f t="shared" si="0"/>
        <v>448407</v>
      </c>
      <c r="R3" s="7">
        <f t="shared" si="0"/>
        <v>509499</v>
      </c>
      <c r="S3" s="7">
        <f t="shared" si="0"/>
        <v>581507</v>
      </c>
      <c r="T3" s="7">
        <f t="shared" si="0"/>
        <v>662282</v>
      </c>
      <c r="U3" s="7">
        <f t="shared" si="0"/>
        <v>748632</v>
      </c>
      <c r="V3" s="7">
        <f t="shared" si="0"/>
        <v>845025</v>
      </c>
      <c r="W3" s="7">
        <f t="shared" si="0"/>
        <v>954993</v>
      </c>
      <c r="X3" s="7">
        <f t="shared" si="0"/>
        <v>1081947</v>
      </c>
      <c r="Y3" s="7">
        <f t="shared" si="0"/>
        <v>1227539</v>
      </c>
      <c r="Z3" s="7">
        <f t="shared" si="0"/>
        <v>1391575</v>
      </c>
      <c r="AA3" s="7">
        <f t="shared" si="0"/>
        <v>1567104</v>
      </c>
      <c r="AB3" s="7">
        <f t="shared" si="0"/>
        <v>1754283</v>
      </c>
      <c r="AC3" s="7">
        <f t="shared" si="0"/>
        <v>1954452</v>
      </c>
      <c r="AD3" s="7">
        <f t="shared" si="0"/>
        <v>2153549</v>
      </c>
      <c r="AE3" s="5" t="s">
        <v>24</v>
      </c>
      <c r="AF3" s="5" t="s">
        <v>5</v>
      </c>
    </row>
    <row r="4" spans="1:33" s="5" customFormat="1" ht="13" x14ac:dyDescent="0.3">
      <c r="A4" s="6" t="s">
        <v>162</v>
      </c>
      <c r="B4" s="7">
        <f t="shared" si="0"/>
        <v>49147</v>
      </c>
      <c r="C4" s="7">
        <f t="shared" si="0"/>
        <v>66184</v>
      </c>
      <c r="D4" s="7">
        <f t="shared" si="0"/>
        <v>92622</v>
      </c>
      <c r="E4" s="7">
        <f t="shared" si="0"/>
        <v>152241</v>
      </c>
      <c r="F4" s="7">
        <f t="shared" si="0"/>
        <v>231504</v>
      </c>
      <c r="G4" s="7">
        <f t="shared" si="0"/>
        <v>321835</v>
      </c>
      <c r="H4" s="7">
        <f t="shared" si="0"/>
        <v>359933</v>
      </c>
      <c r="I4" s="7">
        <f t="shared" si="0"/>
        <v>386562</v>
      </c>
      <c r="J4" s="7">
        <f t="shared" si="0"/>
        <v>454906</v>
      </c>
      <c r="K4" s="7">
        <f t="shared" si="0"/>
        <v>663193</v>
      </c>
      <c r="L4" s="7">
        <f t="shared" si="0"/>
        <v>871487</v>
      </c>
      <c r="M4" s="7">
        <f t="shared" si="0"/>
        <v>1076152</v>
      </c>
      <c r="N4" s="7">
        <f t="shared" si="0"/>
        <v>1277159</v>
      </c>
      <c r="O4" s="7">
        <f t="shared" si="0"/>
        <v>1476877</v>
      </c>
      <c r="P4" s="7">
        <f t="shared" si="0"/>
        <v>1678542</v>
      </c>
      <c r="Q4" s="7">
        <f t="shared" si="0"/>
        <v>1878427</v>
      </c>
      <c r="R4" s="7">
        <f t="shared" si="0"/>
        <v>2072628</v>
      </c>
      <c r="S4" s="7">
        <f t="shared" si="0"/>
        <v>2256264</v>
      </c>
      <c r="T4" s="7">
        <f t="shared" si="0"/>
        <v>2410792</v>
      </c>
      <c r="U4" s="7">
        <f t="shared" si="0"/>
        <v>2547100</v>
      </c>
      <c r="V4" s="7">
        <f t="shared" si="0"/>
        <v>2673767</v>
      </c>
      <c r="W4" s="7">
        <f t="shared" si="0"/>
        <v>2852571</v>
      </c>
      <c r="X4" s="7">
        <f t="shared" si="0"/>
        <v>3042645</v>
      </c>
      <c r="Y4" s="7">
        <f t="shared" si="0"/>
        <v>3191142</v>
      </c>
      <c r="Z4" s="7">
        <f t="shared" si="0"/>
        <v>3200769</v>
      </c>
      <c r="AA4" s="7">
        <f t="shared" si="0"/>
        <v>3210463</v>
      </c>
      <c r="AB4" s="7">
        <f t="shared" si="0"/>
        <v>3220169</v>
      </c>
      <c r="AC4" s="7">
        <f t="shared" si="0"/>
        <v>3229910</v>
      </c>
      <c r="AD4" s="7">
        <f t="shared" si="0"/>
        <v>3240100</v>
      </c>
      <c r="AE4" s="5" t="s">
        <v>24</v>
      </c>
      <c r="AF4" s="5" t="s">
        <v>5</v>
      </c>
    </row>
    <row r="5" spans="1:33" s="5" customFormat="1" ht="13" x14ac:dyDescent="0.3">
      <c r="A5" s="6" t="s">
        <v>6</v>
      </c>
      <c r="B5" s="7">
        <f t="shared" si="0"/>
        <v>54255</v>
      </c>
      <c r="C5" s="7">
        <f t="shared" si="0"/>
        <v>73585</v>
      </c>
      <c r="D5" s="7">
        <f t="shared" si="0"/>
        <v>94167</v>
      </c>
      <c r="E5" s="7">
        <f t="shared" si="0"/>
        <v>145981</v>
      </c>
      <c r="F5" s="7">
        <f t="shared" si="0"/>
        <v>216586</v>
      </c>
      <c r="G5" s="7">
        <f t="shared" si="0"/>
        <v>305335</v>
      </c>
      <c r="H5" s="7">
        <f t="shared" si="0"/>
        <v>419489</v>
      </c>
      <c r="I5" s="7">
        <f t="shared" si="0"/>
        <v>545817</v>
      </c>
      <c r="J5" s="7">
        <f t="shared" si="0"/>
        <v>691754</v>
      </c>
      <c r="K5" s="7">
        <f t="shared" si="0"/>
        <v>825970</v>
      </c>
      <c r="L5" s="7">
        <f t="shared" si="0"/>
        <v>969084</v>
      </c>
      <c r="M5" s="7">
        <f t="shared" si="0"/>
        <v>1130282</v>
      </c>
      <c r="N5" s="7">
        <f t="shared" si="0"/>
        <v>1306315</v>
      </c>
      <c r="O5" s="7">
        <f t="shared" si="0"/>
        <v>1496164</v>
      </c>
      <c r="P5" s="7">
        <f t="shared" si="0"/>
        <v>1677062</v>
      </c>
      <c r="Q5" s="7">
        <f t="shared" si="0"/>
        <v>1856404</v>
      </c>
      <c r="R5" s="7">
        <f t="shared" si="0"/>
        <v>2039602</v>
      </c>
      <c r="S5" s="7">
        <f t="shared" si="0"/>
        <v>2230016</v>
      </c>
      <c r="T5" s="7">
        <f t="shared" si="0"/>
        <v>2409952</v>
      </c>
      <c r="U5" s="7">
        <f t="shared" si="0"/>
        <v>2598963</v>
      </c>
      <c r="V5" s="7">
        <f t="shared" si="0"/>
        <v>2771448</v>
      </c>
      <c r="W5" s="7">
        <f t="shared" si="0"/>
        <v>2925286</v>
      </c>
      <c r="X5" s="7">
        <f t="shared" si="0"/>
        <v>3059379</v>
      </c>
      <c r="Y5" s="7">
        <f t="shared" si="0"/>
        <v>3182376</v>
      </c>
      <c r="Z5" s="7">
        <f t="shared" si="0"/>
        <v>3295319</v>
      </c>
      <c r="AA5" s="7">
        <f t="shared" si="0"/>
        <v>3409463</v>
      </c>
      <c r="AB5" s="7">
        <f t="shared" si="0"/>
        <v>3523789</v>
      </c>
      <c r="AC5" s="7">
        <f t="shared" si="0"/>
        <v>3552198</v>
      </c>
      <c r="AD5" s="7">
        <f t="shared" si="0"/>
        <v>3568971</v>
      </c>
      <c r="AE5" s="5" t="s">
        <v>24</v>
      </c>
      <c r="AF5" s="5" t="s">
        <v>5</v>
      </c>
    </row>
    <row r="6" spans="1:33" s="5" customFormat="1" ht="13" x14ac:dyDescent="0.3">
      <c r="A6" s="6" t="s">
        <v>163</v>
      </c>
      <c r="B6" s="7">
        <f t="shared" si="0"/>
        <v>49147</v>
      </c>
      <c r="C6" s="7">
        <f t="shared" si="0"/>
        <v>74278</v>
      </c>
      <c r="D6" s="7">
        <f t="shared" si="0"/>
        <v>106618</v>
      </c>
      <c r="E6" s="7">
        <f t="shared" si="0"/>
        <v>132433</v>
      </c>
      <c r="F6" s="7">
        <f t="shared" si="0"/>
        <v>150986</v>
      </c>
      <c r="G6" s="7">
        <f t="shared" si="0"/>
        <v>170463</v>
      </c>
      <c r="H6" s="7">
        <f t="shared" si="0"/>
        <v>191426</v>
      </c>
      <c r="I6" s="7">
        <f t="shared" si="0"/>
        <v>214860</v>
      </c>
      <c r="J6" s="7">
        <f t="shared" si="0"/>
        <v>240115</v>
      </c>
      <c r="K6" s="7">
        <f t="shared" si="0"/>
        <v>263092</v>
      </c>
      <c r="L6" s="7">
        <f t="shared" si="0"/>
        <v>286213</v>
      </c>
      <c r="M6" s="7">
        <f t="shared" si="0"/>
        <v>309125</v>
      </c>
      <c r="N6" s="7">
        <f t="shared" si="0"/>
        <v>335380</v>
      </c>
      <c r="O6" s="7">
        <f t="shared" si="0"/>
        <v>359485</v>
      </c>
      <c r="P6" s="7">
        <f t="shared" si="0"/>
        <v>560066</v>
      </c>
      <c r="Q6" s="7">
        <f t="shared" si="0"/>
        <v>750775</v>
      </c>
      <c r="R6" s="7">
        <f t="shared" si="0"/>
        <v>927877</v>
      </c>
      <c r="S6" s="7">
        <f t="shared" si="0"/>
        <v>1096616</v>
      </c>
      <c r="T6" s="7">
        <f t="shared" si="0"/>
        <v>1270786</v>
      </c>
      <c r="U6" s="7">
        <f t="shared" si="0"/>
        <v>1451413</v>
      </c>
      <c r="V6" s="7">
        <f t="shared" si="0"/>
        <v>1631717</v>
      </c>
      <c r="W6" s="7">
        <f t="shared" si="0"/>
        <v>1816124</v>
      </c>
      <c r="X6" s="7">
        <f t="shared" si="0"/>
        <v>2002985</v>
      </c>
      <c r="Y6" s="7">
        <f t="shared" si="0"/>
        <v>2190494</v>
      </c>
      <c r="Z6" s="7">
        <f t="shared" si="0"/>
        <v>2378177</v>
      </c>
      <c r="AA6" s="7">
        <f t="shared" si="0"/>
        <v>2566011</v>
      </c>
      <c r="AB6" s="7">
        <f t="shared" si="0"/>
        <v>2753879</v>
      </c>
      <c r="AC6" s="7">
        <f t="shared" si="0"/>
        <v>2941608</v>
      </c>
      <c r="AD6" s="7">
        <f t="shared" si="0"/>
        <v>3125076</v>
      </c>
      <c r="AE6" s="5" t="s">
        <v>24</v>
      </c>
      <c r="AF6" s="5" t="s">
        <v>5</v>
      </c>
    </row>
    <row r="7" spans="1:33" s="5" customFormat="1" ht="13" x14ac:dyDescent="0.3">
      <c r="A7" s="6" t="s">
        <v>164</v>
      </c>
      <c r="B7" s="7">
        <f t="shared" si="0"/>
        <v>49147</v>
      </c>
      <c r="C7" s="7">
        <f t="shared" si="0"/>
        <v>74278</v>
      </c>
      <c r="D7" s="7">
        <f t="shared" si="0"/>
        <v>106618</v>
      </c>
      <c r="E7" s="7">
        <f t="shared" si="0"/>
        <v>132433</v>
      </c>
      <c r="F7" s="7">
        <f t="shared" si="0"/>
        <v>150986</v>
      </c>
      <c r="G7" s="7">
        <f t="shared" si="0"/>
        <v>170463</v>
      </c>
      <c r="H7" s="7">
        <f t="shared" si="0"/>
        <v>191426</v>
      </c>
      <c r="I7" s="7">
        <f t="shared" si="0"/>
        <v>214860</v>
      </c>
      <c r="J7" s="7">
        <f t="shared" si="0"/>
        <v>240115</v>
      </c>
      <c r="K7" s="7">
        <f t="shared" si="0"/>
        <v>263092</v>
      </c>
      <c r="L7" s="7">
        <f t="shared" si="0"/>
        <v>286213</v>
      </c>
      <c r="M7" s="7">
        <f t="shared" si="0"/>
        <v>309125</v>
      </c>
      <c r="N7" s="7">
        <f t="shared" si="0"/>
        <v>335380</v>
      </c>
      <c r="O7" s="7">
        <f t="shared" si="0"/>
        <v>359485</v>
      </c>
      <c r="P7" s="7">
        <f t="shared" si="0"/>
        <v>560066</v>
      </c>
      <c r="Q7" s="7">
        <f t="shared" si="0"/>
        <v>750775</v>
      </c>
      <c r="R7" s="7">
        <f t="shared" si="0"/>
        <v>927877</v>
      </c>
      <c r="S7" s="7">
        <f t="shared" si="0"/>
        <v>1096616</v>
      </c>
      <c r="T7" s="7">
        <f t="shared" si="0"/>
        <v>1270786</v>
      </c>
      <c r="U7" s="7">
        <f t="shared" si="0"/>
        <v>1451413</v>
      </c>
      <c r="V7" s="7">
        <f t="shared" si="0"/>
        <v>1631717</v>
      </c>
      <c r="W7" s="7">
        <f t="shared" si="0"/>
        <v>1816124</v>
      </c>
      <c r="X7" s="7">
        <f t="shared" si="0"/>
        <v>2002985</v>
      </c>
      <c r="Y7" s="7">
        <f t="shared" si="0"/>
        <v>2190494</v>
      </c>
      <c r="Z7" s="7">
        <f t="shared" si="0"/>
        <v>2378177</v>
      </c>
      <c r="AA7" s="7">
        <f t="shared" si="0"/>
        <v>2566011</v>
      </c>
      <c r="AB7" s="7">
        <f t="shared" si="0"/>
        <v>2753879</v>
      </c>
      <c r="AC7" s="7">
        <f t="shared" si="0"/>
        <v>2941608</v>
      </c>
      <c r="AD7" s="7">
        <f t="shared" si="0"/>
        <v>3125076</v>
      </c>
      <c r="AE7" s="5" t="s">
        <v>24</v>
      </c>
      <c r="AF7" s="5" t="s">
        <v>5</v>
      </c>
    </row>
    <row r="8" spans="1:33" s="5" customFormat="1" ht="13" x14ac:dyDescent="0.3">
      <c r="A8" s="6" t="s">
        <v>165</v>
      </c>
      <c r="B8" s="7">
        <f t="shared" si="0"/>
        <v>49147</v>
      </c>
      <c r="C8" s="7">
        <f t="shared" si="0"/>
        <v>64273</v>
      </c>
      <c r="D8" s="7">
        <f t="shared" si="0"/>
        <v>86121</v>
      </c>
      <c r="E8" s="7">
        <f t="shared" si="0"/>
        <v>131735</v>
      </c>
      <c r="F8" s="7">
        <f t="shared" si="0"/>
        <v>194130</v>
      </c>
      <c r="G8" s="7">
        <f t="shared" si="0"/>
        <v>268840</v>
      </c>
      <c r="H8" s="7">
        <f t="shared" si="0"/>
        <v>299538</v>
      </c>
      <c r="I8" s="7">
        <f t="shared" si="0"/>
        <v>324625</v>
      </c>
      <c r="J8" s="7">
        <f t="shared" si="0"/>
        <v>349942</v>
      </c>
      <c r="K8" s="7">
        <f t="shared" si="0"/>
        <v>375497</v>
      </c>
      <c r="L8" s="7">
        <f t="shared" si="0"/>
        <v>401208</v>
      </c>
      <c r="M8" s="7">
        <f t="shared" si="0"/>
        <v>426601</v>
      </c>
      <c r="N8" s="7">
        <f t="shared" si="0"/>
        <v>453136</v>
      </c>
      <c r="O8" s="7">
        <f t="shared" si="0"/>
        <v>511397</v>
      </c>
      <c r="P8" s="7">
        <f t="shared" si="0"/>
        <v>704073</v>
      </c>
      <c r="Q8" s="7">
        <f t="shared" si="0"/>
        <v>897016</v>
      </c>
      <c r="R8" s="7">
        <f t="shared" si="0"/>
        <v>1085581</v>
      </c>
      <c r="S8" s="7">
        <f t="shared" si="0"/>
        <v>1267598</v>
      </c>
      <c r="T8" s="7">
        <f t="shared" si="0"/>
        <v>1430085</v>
      </c>
      <c r="U8" s="7">
        <f t="shared" si="0"/>
        <v>1576139</v>
      </c>
      <c r="V8" s="7">
        <f t="shared" si="0"/>
        <v>1709222</v>
      </c>
      <c r="W8" s="7">
        <f t="shared" si="0"/>
        <v>1886972</v>
      </c>
      <c r="X8" s="7">
        <f t="shared" si="0"/>
        <v>2070872</v>
      </c>
      <c r="Y8" s="7">
        <f t="shared" si="0"/>
        <v>2254907</v>
      </c>
      <c r="Z8" s="7">
        <f t="shared" si="0"/>
        <v>2437740</v>
      </c>
      <c r="AA8" s="7">
        <f t="shared" si="0"/>
        <v>2620217</v>
      </c>
      <c r="AB8" s="7">
        <f t="shared" si="0"/>
        <v>2802473</v>
      </c>
      <c r="AC8" s="7">
        <f t="shared" si="0"/>
        <v>2984685</v>
      </c>
      <c r="AD8" s="7">
        <f t="shared" si="0"/>
        <v>3126136</v>
      </c>
      <c r="AE8" s="5" t="s">
        <v>24</v>
      </c>
      <c r="AF8" s="5" t="s">
        <v>5</v>
      </c>
    </row>
    <row r="9" spans="1:33" s="5" customFormat="1" ht="13" x14ac:dyDescent="0.3">
      <c r="A9" s="6" t="s">
        <v>166</v>
      </c>
      <c r="B9" s="7">
        <f t="shared" si="0"/>
        <v>54255</v>
      </c>
      <c r="C9" s="7">
        <f t="shared" si="0"/>
        <v>73585</v>
      </c>
      <c r="D9" s="7">
        <f t="shared" si="0"/>
        <v>94167</v>
      </c>
      <c r="E9" s="7">
        <f t="shared" si="0"/>
        <v>145981</v>
      </c>
      <c r="F9" s="7">
        <f t="shared" si="0"/>
        <v>216586</v>
      </c>
      <c r="G9" s="7">
        <f t="shared" si="0"/>
        <v>305335</v>
      </c>
      <c r="H9" s="7">
        <f t="shared" si="0"/>
        <v>419489</v>
      </c>
      <c r="I9" s="7">
        <f t="shared" si="0"/>
        <v>545817</v>
      </c>
      <c r="J9" s="7">
        <f t="shared" si="0"/>
        <v>691754</v>
      </c>
      <c r="K9" s="7">
        <f t="shared" si="0"/>
        <v>825970</v>
      </c>
      <c r="L9" s="7">
        <f t="shared" si="0"/>
        <v>969084</v>
      </c>
      <c r="M9" s="7">
        <f t="shared" si="0"/>
        <v>1130282</v>
      </c>
      <c r="N9" s="7">
        <f t="shared" si="0"/>
        <v>1306315</v>
      </c>
      <c r="O9" s="7">
        <f t="shared" si="0"/>
        <v>1496164</v>
      </c>
      <c r="P9" s="7">
        <f t="shared" si="0"/>
        <v>1677062</v>
      </c>
      <c r="Q9" s="7">
        <f t="shared" si="0"/>
        <v>1856404</v>
      </c>
      <c r="R9" s="7">
        <f t="shared" si="0"/>
        <v>2039602</v>
      </c>
      <c r="S9" s="7">
        <f t="shared" si="0"/>
        <v>2230016</v>
      </c>
      <c r="T9" s="7">
        <f t="shared" si="0"/>
        <v>2409952</v>
      </c>
      <c r="U9" s="7">
        <f t="shared" si="0"/>
        <v>2598963</v>
      </c>
      <c r="V9" s="7">
        <f t="shared" si="0"/>
        <v>2771448</v>
      </c>
      <c r="W9" s="7">
        <f t="shared" si="0"/>
        <v>2925286</v>
      </c>
      <c r="X9" s="7">
        <f t="shared" si="0"/>
        <v>3059379</v>
      </c>
      <c r="Y9" s="7">
        <f t="shared" si="0"/>
        <v>3182376</v>
      </c>
      <c r="Z9" s="7">
        <f t="shared" si="0"/>
        <v>3295319</v>
      </c>
      <c r="AA9" s="7">
        <f t="shared" si="0"/>
        <v>3409463</v>
      </c>
      <c r="AB9" s="7">
        <f t="shared" si="0"/>
        <v>3523789</v>
      </c>
      <c r="AC9" s="7">
        <f t="shared" si="0"/>
        <v>3552198</v>
      </c>
      <c r="AD9" s="7">
        <f t="shared" si="0"/>
        <v>3568971</v>
      </c>
      <c r="AE9" s="5" t="s">
        <v>24</v>
      </c>
      <c r="AF9" s="5" t="s">
        <v>5</v>
      </c>
    </row>
    <row r="10" spans="1:33" s="5" customFormat="1" ht="13" x14ac:dyDescent="0.3">
      <c r="A10" s="6" t="s">
        <v>167</v>
      </c>
      <c r="B10" s="7">
        <f t="shared" si="0"/>
        <v>49147</v>
      </c>
      <c r="C10" s="7">
        <f t="shared" si="0"/>
        <v>58995</v>
      </c>
      <c r="D10" s="7">
        <f t="shared" si="0"/>
        <v>63959</v>
      </c>
      <c r="E10" s="7">
        <f t="shared" si="0"/>
        <v>80868</v>
      </c>
      <c r="F10" s="7">
        <f t="shared" si="0"/>
        <v>99091</v>
      </c>
      <c r="G10" s="7">
        <f t="shared" si="0"/>
        <v>118823</v>
      </c>
      <c r="H10" s="7">
        <f t="shared" si="0"/>
        <v>139351</v>
      </c>
      <c r="I10" s="7">
        <f t="shared" si="0"/>
        <v>160584</v>
      </c>
      <c r="J10" s="7">
        <f t="shared" si="0"/>
        <v>182353</v>
      </c>
      <c r="K10" s="7">
        <f t="shared" si="0"/>
        <v>204283</v>
      </c>
      <c r="L10" s="7">
        <f t="shared" si="0"/>
        <v>226319</v>
      </c>
      <c r="M10" s="7">
        <f t="shared" si="0"/>
        <v>248027</v>
      </c>
      <c r="N10" s="7">
        <f t="shared" si="0"/>
        <v>266531</v>
      </c>
      <c r="O10" s="7">
        <f t="shared" si="0"/>
        <v>287870</v>
      </c>
      <c r="P10" s="7">
        <f t="shared" si="0"/>
        <v>310581</v>
      </c>
      <c r="Q10" s="7">
        <f t="shared" si="0"/>
        <v>331379</v>
      </c>
      <c r="R10" s="7">
        <f t="shared" si="0"/>
        <v>345160</v>
      </c>
      <c r="S10" s="7">
        <f t="shared" si="0"/>
        <v>358224</v>
      </c>
      <c r="T10" s="7">
        <f t="shared" si="0"/>
        <v>371302</v>
      </c>
      <c r="U10" s="7">
        <f t="shared" si="0"/>
        <v>384405</v>
      </c>
      <c r="V10" s="7">
        <f t="shared" si="0"/>
        <v>397590</v>
      </c>
      <c r="W10" s="7">
        <f t="shared" si="0"/>
        <v>410663</v>
      </c>
      <c r="X10" s="7">
        <f t="shared" si="0"/>
        <v>423696</v>
      </c>
      <c r="Y10" s="7">
        <f t="shared" ref="Y10:AD10" si="1">ROUND(SUM(Y21,Y32),0)</f>
        <v>436770</v>
      </c>
      <c r="Z10" s="7">
        <f t="shared" si="1"/>
        <v>449918</v>
      </c>
      <c r="AA10" s="7">
        <f t="shared" si="1"/>
        <v>463082</v>
      </c>
      <c r="AB10" s="7">
        <f t="shared" si="1"/>
        <v>476249</v>
      </c>
      <c r="AC10" s="7">
        <f t="shared" si="1"/>
        <v>488549</v>
      </c>
      <c r="AD10" s="7">
        <f t="shared" si="1"/>
        <v>497660</v>
      </c>
      <c r="AE10" s="5" t="s">
        <v>24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25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24</v>
      </c>
    </row>
    <row r="13" spans="1:33" s="5" customFormat="1" ht="13" x14ac:dyDescent="0.3">
      <c r="A13" s="6" t="s">
        <v>160</v>
      </c>
      <c r="B13" s="7">
        <v>21328.096389157679</v>
      </c>
      <c r="C13" s="7">
        <v>27569.890357815653</v>
      </c>
      <c r="D13" s="7">
        <v>36890.347515962065</v>
      </c>
      <c r="E13" s="7">
        <v>56170.424873136632</v>
      </c>
      <c r="F13" s="7">
        <v>82398.179149518517</v>
      </c>
      <c r="G13" s="7">
        <v>113913.30221576254</v>
      </c>
      <c r="H13" s="7">
        <v>130989.68857718565</v>
      </c>
      <c r="I13" s="7">
        <v>142050.12729087425</v>
      </c>
      <c r="J13" s="7">
        <v>153050.98568167887</v>
      </c>
      <c r="K13" s="7">
        <v>164152.00039645433</v>
      </c>
      <c r="L13" s="7">
        <v>175316.7658551131</v>
      </c>
      <c r="M13" s="7">
        <v>186345.12044365468</v>
      </c>
      <c r="N13" s="7">
        <v>197849.72140626993</v>
      </c>
      <c r="O13" s="7">
        <v>218036.25131373416</v>
      </c>
      <c r="P13" s="7">
        <v>292800.66198736336</v>
      </c>
      <c r="Q13" s="7">
        <v>368633.06370429997</v>
      </c>
      <c r="R13" s="7">
        <v>442788.73253576731</v>
      </c>
      <c r="S13" s="7">
        <v>514471.16530911141</v>
      </c>
      <c r="T13" s="7">
        <v>578466.76808126515</v>
      </c>
      <c r="U13" s="7">
        <v>635990.53504432726</v>
      </c>
      <c r="V13" s="7">
        <v>688817.15465348819</v>
      </c>
      <c r="W13" s="7">
        <v>756355.71028356755</v>
      </c>
      <c r="X13" s="7">
        <v>830148.36190574581</v>
      </c>
      <c r="Y13" s="7">
        <v>904158.15620681166</v>
      </c>
      <c r="Z13" s="7">
        <v>978096.76325449371</v>
      </c>
      <c r="AA13" s="7">
        <v>1051948.1855989282</v>
      </c>
      <c r="AB13" s="7">
        <v>1125692.316943031</v>
      </c>
      <c r="AC13" s="7">
        <v>1199311.1448362363</v>
      </c>
      <c r="AD13" s="7">
        <v>1256376.1237023876</v>
      </c>
      <c r="AE13" s="5" t="s">
        <v>24</v>
      </c>
      <c r="AF13" s="5" t="s">
        <v>8</v>
      </c>
    </row>
    <row r="14" spans="1:33" s="5" customFormat="1" ht="13" x14ac:dyDescent="0.3">
      <c r="A14" s="6" t="s">
        <v>161</v>
      </c>
      <c r="B14" s="7">
        <v>21328.096389157683</v>
      </c>
      <c r="C14" s="7">
        <v>25809.393395125648</v>
      </c>
      <c r="D14" s="7">
        <v>32493.450842349233</v>
      </c>
      <c r="E14" s="7">
        <v>39655.97413229521</v>
      </c>
      <c r="F14" s="7">
        <v>47405.322430680419</v>
      </c>
      <c r="G14" s="7">
        <v>55789.206978573231</v>
      </c>
      <c r="H14" s="7">
        <v>64534.774457630803</v>
      </c>
      <c r="I14" s="7">
        <v>74055.461239412398</v>
      </c>
      <c r="J14" s="7">
        <v>85366.220339955296</v>
      </c>
      <c r="K14" s="7">
        <v>96756.372213451454</v>
      </c>
      <c r="L14" s="7">
        <v>108185.16127580144</v>
      </c>
      <c r="M14" s="7">
        <v>119440.20479721323</v>
      </c>
      <c r="N14" s="7">
        <v>131157.56745535019</v>
      </c>
      <c r="O14" s="7">
        <v>158735.42663902859</v>
      </c>
      <c r="P14" s="7">
        <v>171121.21049837113</v>
      </c>
      <c r="Q14" s="7">
        <v>190649.8955443287</v>
      </c>
      <c r="R14" s="7">
        <v>215897.0872916152</v>
      </c>
      <c r="S14" s="7">
        <v>245538.00858743116</v>
      </c>
      <c r="T14" s="7">
        <v>278689.47041653364</v>
      </c>
      <c r="U14" s="7">
        <v>314292.49357876455</v>
      </c>
      <c r="V14" s="7">
        <v>354025.91992056672</v>
      </c>
      <c r="W14" s="7">
        <v>399345.23751795554</v>
      </c>
      <c r="X14" s="7">
        <v>451620.10818582989</v>
      </c>
      <c r="Y14" s="7">
        <v>511432.79252345324</v>
      </c>
      <c r="Z14" s="7">
        <v>578890.36516194744</v>
      </c>
      <c r="AA14" s="7">
        <v>651065.34637424932</v>
      </c>
      <c r="AB14" s="7">
        <v>728026.34098771436</v>
      </c>
      <c r="AC14" s="7">
        <v>810331.63541009789</v>
      </c>
      <c r="AD14" s="7">
        <v>892242.70214969083</v>
      </c>
      <c r="AE14" s="5" t="s">
        <v>24</v>
      </c>
      <c r="AF14" s="5" t="s">
        <v>8</v>
      </c>
    </row>
    <row r="15" spans="1:33" s="5" customFormat="1" ht="13" x14ac:dyDescent="0.3">
      <c r="A15" s="6" t="s">
        <v>162</v>
      </c>
      <c r="B15" s="7">
        <v>21328.096389157679</v>
      </c>
      <c r="C15" s="7">
        <v>29569.193303003001</v>
      </c>
      <c r="D15" s="7">
        <v>43091.615244429093</v>
      </c>
      <c r="E15" s="7">
        <v>73679.380859850411</v>
      </c>
      <c r="F15" s="7">
        <v>113633.58421722412</v>
      </c>
      <c r="G15" s="7">
        <v>158057.28991321108</v>
      </c>
      <c r="H15" s="7">
        <v>182015.78336660232</v>
      </c>
      <c r="I15" s="7">
        <v>194080.46260017279</v>
      </c>
      <c r="J15" s="7">
        <v>222731.94563120528</v>
      </c>
      <c r="K15" s="7">
        <v>308539.49899604334</v>
      </c>
      <c r="L15" s="7">
        <v>394333.72689073801</v>
      </c>
      <c r="M15" s="7">
        <v>476990.90744275023</v>
      </c>
      <c r="N15" s="7">
        <v>556174.0520387108</v>
      </c>
      <c r="O15" s="7">
        <v>633849.52248704736</v>
      </c>
      <c r="P15" s="7">
        <v>711826.27728645888</v>
      </c>
      <c r="Q15" s="7">
        <v>789723.95478785934</v>
      </c>
      <c r="R15" s="7">
        <v>865007.27442452766</v>
      </c>
      <c r="S15" s="7">
        <v>935718.47580058593</v>
      </c>
      <c r="T15" s="7">
        <v>992862.83348207572</v>
      </c>
      <c r="U15" s="7">
        <v>1041407.8536429477</v>
      </c>
      <c r="V15" s="7">
        <v>1086061.6884604418</v>
      </c>
      <c r="W15" s="7">
        <v>1150717.6916089777</v>
      </c>
      <c r="X15" s="7">
        <v>1226736.260256212</v>
      </c>
      <c r="Y15" s="7">
        <v>1286123.4420799937</v>
      </c>
      <c r="Z15" s="7">
        <v>1288634.9329146121</v>
      </c>
      <c r="AA15" s="7">
        <v>1291162.444247816</v>
      </c>
      <c r="AB15" s="7">
        <v>1293688.4635366153</v>
      </c>
      <c r="AC15" s="7">
        <v>1296219.3720916077</v>
      </c>
      <c r="AD15" s="7">
        <v>1299983.4831239216</v>
      </c>
      <c r="AE15" s="5" t="s">
        <v>24</v>
      </c>
      <c r="AF15" s="5" t="s">
        <v>8</v>
      </c>
    </row>
    <row r="16" spans="1:33" s="5" customFormat="1" ht="13" x14ac:dyDescent="0.3">
      <c r="A16" s="6" t="s">
        <v>6</v>
      </c>
      <c r="B16" s="7">
        <v>22733.523215084355</v>
      </c>
      <c r="C16" s="7">
        <v>30653.261537648748</v>
      </c>
      <c r="D16" s="7">
        <v>39094.903755060572</v>
      </c>
      <c r="E16" s="7">
        <v>60325.114452310365</v>
      </c>
      <c r="F16" s="7">
        <v>89241.975567380985</v>
      </c>
      <c r="G16" s="7">
        <v>125578.96794939507</v>
      </c>
      <c r="H16" s="7">
        <v>172302.69876595953</v>
      </c>
      <c r="I16" s="7">
        <v>227593.37021858257</v>
      </c>
      <c r="J16" s="7">
        <v>284039.69769507583</v>
      </c>
      <c r="K16" s="7">
        <v>339187.35452248395</v>
      </c>
      <c r="L16" s="7">
        <v>397968.3551880162</v>
      </c>
      <c r="M16" s="7">
        <v>466102.75717494299</v>
      </c>
      <c r="N16" s="7">
        <v>540556.77519344201</v>
      </c>
      <c r="O16" s="7">
        <v>614056.33143601741</v>
      </c>
      <c r="P16" s="7">
        <v>688260.93900199665</v>
      </c>
      <c r="Q16" s="7">
        <v>761469.68563484459</v>
      </c>
      <c r="R16" s="7">
        <v>836232.84825784934</v>
      </c>
      <c r="S16" s="7">
        <v>913925.94367279392</v>
      </c>
      <c r="T16" s="7">
        <v>987686.72688028286</v>
      </c>
      <c r="U16" s="7">
        <v>1065171.5053889756</v>
      </c>
      <c r="V16" s="7">
        <v>1135910.0189386436</v>
      </c>
      <c r="W16" s="7">
        <v>1199029.9257596915</v>
      </c>
      <c r="X16" s="7">
        <v>1254079.1853897201</v>
      </c>
      <c r="Y16" s="7">
        <v>1304608.7171609614</v>
      </c>
      <c r="Z16" s="7">
        <v>1351539.2093144406</v>
      </c>
      <c r="AA16" s="7">
        <v>1398310.6463030281</v>
      </c>
      <c r="AB16" s="7">
        <v>1445792.5659488256</v>
      </c>
      <c r="AC16" s="7">
        <v>1457347.7830437485</v>
      </c>
      <c r="AD16" s="7">
        <v>1464342.2001492174</v>
      </c>
      <c r="AE16" s="5" t="s">
        <v>24</v>
      </c>
      <c r="AF16" s="5" t="s">
        <v>8</v>
      </c>
    </row>
    <row r="17" spans="1:32" s="5" customFormat="1" ht="13" x14ac:dyDescent="0.3">
      <c r="A17" s="6" t="s">
        <v>163</v>
      </c>
      <c r="B17" s="7">
        <v>21328.096389157683</v>
      </c>
      <c r="C17" s="7">
        <v>31514.399628158018</v>
      </c>
      <c r="D17" s="7">
        <v>44644.52538315273</v>
      </c>
      <c r="E17" s="7">
        <v>54973.85518478827</v>
      </c>
      <c r="F17" s="7">
        <v>62325.777230919106</v>
      </c>
      <c r="G17" s="7">
        <v>70068.207558701193</v>
      </c>
      <c r="H17" s="7">
        <v>78439.702482724038</v>
      </c>
      <c r="I17" s="7">
        <v>87864.356101790268</v>
      </c>
      <c r="J17" s="7">
        <v>98061.354920773898</v>
      </c>
      <c r="K17" s="7">
        <v>107279.66094801159</v>
      </c>
      <c r="L17" s="7">
        <v>116555.25770387494</v>
      </c>
      <c r="M17" s="7">
        <v>125725.60413347009</v>
      </c>
      <c r="N17" s="7">
        <v>135749.4011998428</v>
      </c>
      <c r="O17" s="7">
        <v>144786.64024070359</v>
      </c>
      <c r="P17" s="7">
        <v>227535.12308677231</v>
      </c>
      <c r="Q17" s="7">
        <v>306439.89030553546</v>
      </c>
      <c r="R17" s="7">
        <v>377448.49178294867</v>
      </c>
      <c r="S17" s="7">
        <v>443782.00002702867</v>
      </c>
      <c r="T17" s="7">
        <v>511741.15169648326</v>
      </c>
      <c r="U17" s="7">
        <v>581349.67965289368</v>
      </c>
      <c r="V17" s="7">
        <v>650588.39050680562</v>
      </c>
      <c r="W17" s="7">
        <v>723899.61348558974</v>
      </c>
      <c r="X17" s="7">
        <v>799646.0883729473</v>
      </c>
      <c r="Y17" s="7">
        <v>876002.06791205145</v>
      </c>
      <c r="Z17" s="7">
        <v>952489.73679337127</v>
      </c>
      <c r="AA17" s="7">
        <v>1029096.9753095076</v>
      </c>
      <c r="AB17" s="7">
        <v>1105733.998951114</v>
      </c>
      <c r="AC17" s="7">
        <v>1182242.9878324112</v>
      </c>
      <c r="AD17" s="7">
        <v>1255939.2379703871</v>
      </c>
      <c r="AE17" s="5" t="s">
        <v>24</v>
      </c>
      <c r="AF17" s="5" t="s">
        <v>8</v>
      </c>
    </row>
    <row r="18" spans="1:32" s="5" customFormat="1" ht="13" x14ac:dyDescent="0.3">
      <c r="A18" s="6" t="s">
        <v>164</v>
      </c>
      <c r="B18" s="7">
        <v>21328.096389157683</v>
      </c>
      <c r="C18" s="7">
        <v>31514.399628158018</v>
      </c>
      <c r="D18" s="7">
        <v>44644.52538315273</v>
      </c>
      <c r="E18" s="7">
        <v>54973.85518478827</v>
      </c>
      <c r="F18" s="7">
        <v>62325.777230919106</v>
      </c>
      <c r="G18" s="7">
        <v>70068.207558701193</v>
      </c>
      <c r="H18" s="7">
        <v>78439.702482724038</v>
      </c>
      <c r="I18" s="7">
        <v>87864.356101790268</v>
      </c>
      <c r="J18" s="7">
        <v>98061.354920773898</v>
      </c>
      <c r="K18" s="7">
        <v>107279.66094801159</v>
      </c>
      <c r="L18" s="7">
        <v>116555.25770387494</v>
      </c>
      <c r="M18" s="7">
        <v>125725.60413347009</v>
      </c>
      <c r="N18" s="7">
        <v>135749.4011998428</v>
      </c>
      <c r="O18" s="7">
        <v>144786.64024070359</v>
      </c>
      <c r="P18" s="7">
        <v>227535.12308677231</v>
      </c>
      <c r="Q18" s="7">
        <v>306439.89030553546</v>
      </c>
      <c r="R18" s="7">
        <v>377448.49178294867</v>
      </c>
      <c r="S18" s="7">
        <v>443782.00002702867</v>
      </c>
      <c r="T18" s="7">
        <v>511741.15169648326</v>
      </c>
      <c r="U18" s="7">
        <v>581349.67965289368</v>
      </c>
      <c r="V18" s="7">
        <v>650588.39050680562</v>
      </c>
      <c r="W18" s="7">
        <v>723899.61348558974</v>
      </c>
      <c r="X18" s="7">
        <v>799646.0883729473</v>
      </c>
      <c r="Y18" s="7">
        <v>876002.06791205145</v>
      </c>
      <c r="Z18" s="7">
        <v>952489.73679337127</v>
      </c>
      <c r="AA18" s="7">
        <v>1029096.9753095076</v>
      </c>
      <c r="AB18" s="7">
        <v>1105733.998951114</v>
      </c>
      <c r="AC18" s="7">
        <v>1182242.9878324112</v>
      </c>
      <c r="AD18" s="7">
        <v>1255939.2379703871</v>
      </c>
      <c r="AE18" s="5" t="s">
        <v>24</v>
      </c>
      <c r="AF18" s="5" t="s">
        <v>8</v>
      </c>
    </row>
    <row r="19" spans="1:32" s="5" customFormat="1" ht="13" x14ac:dyDescent="0.3">
      <c r="A19" s="6" t="s">
        <v>165</v>
      </c>
      <c r="B19" s="7">
        <v>21328.096389157679</v>
      </c>
      <c r="C19" s="7">
        <v>27569.890357815653</v>
      </c>
      <c r="D19" s="7">
        <v>36890.347515962065</v>
      </c>
      <c r="E19" s="7">
        <v>56170.424873136632</v>
      </c>
      <c r="F19" s="7">
        <v>82398.179149518517</v>
      </c>
      <c r="G19" s="7">
        <v>113913.30221576254</v>
      </c>
      <c r="H19" s="7">
        <v>130989.68857718565</v>
      </c>
      <c r="I19" s="7">
        <v>142050.12729087425</v>
      </c>
      <c r="J19" s="7">
        <v>153050.98568167887</v>
      </c>
      <c r="K19" s="7">
        <v>164152.00039645433</v>
      </c>
      <c r="L19" s="7">
        <v>175316.7658551131</v>
      </c>
      <c r="M19" s="7">
        <v>186345.12044365468</v>
      </c>
      <c r="N19" s="7">
        <v>197849.72140626993</v>
      </c>
      <c r="O19" s="7">
        <v>218036.25131373416</v>
      </c>
      <c r="P19" s="7">
        <v>292800.66198736336</v>
      </c>
      <c r="Q19" s="7">
        <v>368633.06370429997</v>
      </c>
      <c r="R19" s="7">
        <v>442788.73253576731</v>
      </c>
      <c r="S19" s="7">
        <v>514471.16530911141</v>
      </c>
      <c r="T19" s="7">
        <v>578466.76808126515</v>
      </c>
      <c r="U19" s="7">
        <v>635990.53504432726</v>
      </c>
      <c r="V19" s="7">
        <v>688817.15465348819</v>
      </c>
      <c r="W19" s="7">
        <v>756355.71028356755</v>
      </c>
      <c r="X19" s="7">
        <v>830148.36190574581</v>
      </c>
      <c r="Y19" s="7">
        <v>904158.15620681166</v>
      </c>
      <c r="Z19" s="7">
        <v>978096.76325449371</v>
      </c>
      <c r="AA19" s="7">
        <v>1051948.1855989282</v>
      </c>
      <c r="AB19" s="7">
        <v>1125692.316943031</v>
      </c>
      <c r="AC19" s="7">
        <v>1199311.1448362363</v>
      </c>
      <c r="AD19" s="7">
        <v>1256376.1237023876</v>
      </c>
      <c r="AE19" s="5" t="s">
        <v>24</v>
      </c>
      <c r="AF19" s="5" t="s">
        <v>8</v>
      </c>
    </row>
    <row r="20" spans="1:32" s="5" customFormat="1" ht="13" x14ac:dyDescent="0.3">
      <c r="A20" s="6" t="s">
        <v>166</v>
      </c>
      <c r="B20" s="7">
        <v>22733.523215084355</v>
      </c>
      <c r="C20" s="7">
        <v>30653.261537648748</v>
      </c>
      <c r="D20" s="7">
        <v>39094.903755060572</v>
      </c>
      <c r="E20" s="7">
        <v>60325.114452310365</v>
      </c>
      <c r="F20" s="7">
        <v>89241.975567380985</v>
      </c>
      <c r="G20" s="7">
        <v>125578.96794939507</v>
      </c>
      <c r="H20" s="7">
        <v>172302.69876595953</v>
      </c>
      <c r="I20" s="7">
        <v>227593.37021858257</v>
      </c>
      <c r="J20" s="7">
        <v>284039.69769507583</v>
      </c>
      <c r="K20" s="7">
        <v>339187.35452248395</v>
      </c>
      <c r="L20" s="7">
        <v>397968.3551880162</v>
      </c>
      <c r="M20" s="7">
        <v>466102.75717494299</v>
      </c>
      <c r="N20" s="7">
        <v>540556.77519344201</v>
      </c>
      <c r="O20" s="7">
        <v>614056.33143601741</v>
      </c>
      <c r="P20" s="7">
        <v>688260.93900199665</v>
      </c>
      <c r="Q20" s="7">
        <v>761469.68563484459</v>
      </c>
      <c r="R20" s="7">
        <v>836232.84825784934</v>
      </c>
      <c r="S20" s="7">
        <v>913925.94367279392</v>
      </c>
      <c r="T20" s="7">
        <v>987686.72688028286</v>
      </c>
      <c r="U20" s="7">
        <v>1065171.5053889756</v>
      </c>
      <c r="V20" s="7">
        <v>1135910.0189386436</v>
      </c>
      <c r="W20" s="7">
        <v>1199029.9257596915</v>
      </c>
      <c r="X20" s="7">
        <v>1254079.1853897201</v>
      </c>
      <c r="Y20" s="7">
        <v>1304608.7171609614</v>
      </c>
      <c r="Z20" s="7">
        <v>1351539.2093144406</v>
      </c>
      <c r="AA20" s="7">
        <v>1398310.6463030281</v>
      </c>
      <c r="AB20" s="7">
        <v>1445792.5659488256</v>
      </c>
      <c r="AC20" s="7">
        <v>1457347.7830437485</v>
      </c>
      <c r="AD20" s="7">
        <v>1464342.2001492174</v>
      </c>
      <c r="AE20" s="5" t="s">
        <v>24</v>
      </c>
      <c r="AF20" s="5" t="s">
        <v>8</v>
      </c>
    </row>
    <row r="21" spans="1:32" s="5" customFormat="1" ht="13" x14ac:dyDescent="0.3">
      <c r="A21" s="6" t="s">
        <v>167</v>
      </c>
      <c r="B21" s="7">
        <v>21328.096389157683</v>
      </c>
      <c r="C21" s="7">
        <v>25363.825800805065</v>
      </c>
      <c r="D21" s="7">
        <v>27455.113999862206</v>
      </c>
      <c r="E21" s="7">
        <v>34574.189991108913</v>
      </c>
      <c r="F21" s="7">
        <v>42244.04442063703</v>
      </c>
      <c r="G21" s="7">
        <v>50551.204740086912</v>
      </c>
      <c r="H21" s="7">
        <v>59192.291966288729</v>
      </c>
      <c r="I21" s="7">
        <v>68127.617179311681</v>
      </c>
      <c r="J21" s="7">
        <v>77287.025550877093</v>
      </c>
      <c r="K21" s="7">
        <v>86516.351859777104</v>
      </c>
      <c r="L21" s="7">
        <v>95788.754104147185</v>
      </c>
      <c r="M21" s="7">
        <v>104918.78163093379</v>
      </c>
      <c r="N21" s="7">
        <v>110013.48797212624</v>
      </c>
      <c r="O21" s="7">
        <v>114665.10164381564</v>
      </c>
      <c r="P21" s="7">
        <v>119450.55490373677</v>
      </c>
      <c r="Q21" s="7">
        <v>124151.21656891801</v>
      </c>
      <c r="R21" s="7">
        <v>128319.53767599586</v>
      </c>
      <c r="S21" s="7">
        <v>132857.76679914302</v>
      </c>
      <c r="T21" s="7">
        <v>137415.59332658682</v>
      </c>
      <c r="U21" s="7">
        <v>142007.46629107642</v>
      </c>
      <c r="V21" s="7">
        <v>146634.02471765716</v>
      </c>
      <c r="W21" s="7">
        <v>151221.77522011186</v>
      </c>
      <c r="X21" s="7">
        <v>155792.07971051539</v>
      </c>
      <c r="Y21" s="7">
        <v>160376.63523305082</v>
      </c>
      <c r="Z21" s="7">
        <v>164988.12294227543</v>
      </c>
      <c r="AA21" s="7">
        <v>169605.35037919067</v>
      </c>
      <c r="AB21" s="7">
        <v>174222.6491125272</v>
      </c>
      <c r="AC21" s="7">
        <v>178364.72525328424</v>
      </c>
      <c r="AD21" s="7">
        <v>180842.51841881458</v>
      </c>
      <c r="AE21" s="5" t="s">
        <v>24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26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24</v>
      </c>
      <c r="AF23" s="5" t="s">
        <v>10</v>
      </c>
    </row>
    <row r="24" spans="1:32" s="5" customFormat="1" ht="13" x14ac:dyDescent="0.3">
      <c r="A24" s="6" t="s">
        <v>160</v>
      </c>
      <c r="B24" s="7">
        <v>27818.48602119436</v>
      </c>
      <c r="C24" s="7">
        <v>36703.43263329738</v>
      </c>
      <c r="D24" s="7">
        <v>49230.73272804272</v>
      </c>
      <c r="E24" s="7">
        <v>75564.153750330515</v>
      </c>
      <c r="F24" s="7">
        <v>111731.61760901695</v>
      </c>
      <c r="G24" s="7">
        <v>154926.94136254457</v>
      </c>
      <c r="H24" s="7">
        <v>168547.94372294698</v>
      </c>
      <c r="I24" s="7">
        <v>182575.12351990663</v>
      </c>
      <c r="J24" s="7">
        <v>196891.48229788209</v>
      </c>
      <c r="K24" s="7">
        <v>211344.66537682706</v>
      </c>
      <c r="L24" s="7">
        <v>225890.75835766672</v>
      </c>
      <c r="M24" s="7">
        <v>240255.3933187426</v>
      </c>
      <c r="N24" s="7">
        <v>255286.14918116809</v>
      </c>
      <c r="O24" s="7">
        <v>293361.10782394727</v>
      </c>
      <c r="P24" s="7">
        <v>411272.17414073803</v>
      </c>
      <c r="Q24" s="7">
        <v>528383.16205719777</v>
      </c>
      <c r="R24" s="7">
        <v>642792.51511314965</v>
      </c>
      <c r="S24" s="7">
        <v>753126.44360397977</v>
      </c>
      <c r="T24" s="7">
        <v>851618.07837466442</v>
      </c>
      <c r="U24" s="7">
        <v>940148.64786383801</v>
      </c>
      <c r="V24" s="7">
        <v>1020405.0224883144</v>
      </c>
      <c r="W24" s="7">
        <v>1130616.0146270164</v>
      </c>
      <c r="X24" s="7">
        <v>1240723.949682761</v>
      </c>
      <c r="Y24" s="7">
        <v>1350748.8328264272</v>
      </c>
      <c r="Z24" s="7">
        <v>1459643.1290377229</v>
      </c>
      <c r="AA24" s="7">
        <v>1568269.0935134294</v>
      </c>
      <c r="AB24" s="7">
        <v>1676780.5415989063</v>
      </c>
      <c r="AC24" s="7">
        <v>1785373.9384512838</v>
      </c>
      <c r="AD24" s="7">
        <v>1869759.5361976973</v>
      </c>
      <c r="AE24" s="5" t="s">
        <v>24</v>
      </c>
      <c r="AF24" s="5" t="s">
        <v>10</v>
      </c>
    </row>
    <row r="25" spans="1:32" s="5" customFormat="1" ht="13" x14ac:dyDescent="0.3">
      <c r="A25" s="6" t="s">
        <v>161</v>
      </c>
      <c r="B25" s="7">
        <v>27818.48602119436</v>
      </c>
      <c r="C25" s="7">
        <v>34259.47774617032</v>
      </c>
      <c r="D25" s="7">
        <v>43271.380075750407</v>
      </c>
      <c r="E25" s="7">
        <v>53136.883739378289</v>
      </c>
      <c r="F25" s="7">
        <v>63825.907609690257</v>
      </c>
      <c r="G25" s="7">
        <v>75385.064816073645</v>
      </c>
      <c r="H25" s="7">
        <v>87450.826622127701</v>
      </c>
      <c r="I25" s="7">
        <v>100336.47173677688</v>
      </c>
      <c r="J25" s="7">
        <v>114937.1597726412</v>
      </c>
      <c r="K25" s="7">
        <v>129643.62656975746</v>
      </c>
      <c r="L25" s="7">
        <v>144406.71511040977</v>
      </c>
      <c r="M25" s="7">
        <v>158936.4985651501</v>
      </c>
      <c r="N25" s="7">
        <v>174108.3882979427</v>
      </c>
      <c r="O25" s="7">
        <v>214274.56054345437</v>
      </c>
      <c r="P25" s="7">
        <v>230145.4794021213</v>
      </c>
      <c r="Q25" s="7">
        <v>257756.69938733184</v>
      </c>
      <c r="R25" s="7">
        <v>293602.20447984937</v>
      </c>
      <c r="S25" s="7">
        <v>335968.71524729027</v>
      </c>
      <c r="T25" s="7">
        <v>383592.04739347775</v>
      </c>
      <c r="U25" s="7">
        <v>434339.74775808415</v>
      </c>
      <c r="V25" s="7">
        <v>490999.16293632583</v>
      </c>
      <c r="W25" s="7">
        <v>555647.65984782274</v>
      </c>
      <c r="X25" s="7">
        <v>630326.54359004763</v>
      </c>
      <c r="Y25" s="7">
        <v>716106.44874198455</v>
      </c>
      <c r="Z25" s="7">
        <v>812685.12805416656</v>
      </c>
      <c r="AA25" s="7">
        <v>916038.94942785299</v>
      </c>
      <c r="AB25" s="7">
        <v>1026256.8314634981</v>
      </c>
      <c r="AC25" s="7">
        <v>1144120.4847981557</v>
      </c>
      <c r="AD25" s="7">
        <v>1261306.4097644431</v>
      </c>
      <c r="AE25" s="5" t="s">
        <v>24</v>
      </c>
      <c r="AF25" s="5" t="s">
        <v>10</v>
      </c>
    </row>
    <row r="26" spans="1:32" s="5" customFormat="1" ht="13" x14ac:dyDescent="0.3">
      <c r="A26" s="6" t="s">
        <v>162</v>
      </c>
      <c r="B26" s="7">
        <v>27818.486021194367</v>
      </c>
      <c r="C26" s="7">
        <v>36615.018621473275</v>
      </c>
      <c r="D26" s="7">
        <v>49530.172430070386</v>
      </c>
      <c r="E26" s="7">
        <v>78561.328285789248</v>
      </c>
      <c r="F26" s="7">
        <v>117870.65042089055</v>
      </c>
      <c r="G26" s="7">
        <v>163777.96092874915</v>
      </c>
      <c r="H26" s="7">
        <v>177917.21625867503</v>
      </c>
      <c r="I26" s="7">
        <v>192481.94033080543</v>
      </c>
      <c r="J26" s="7">
        <v>232173.84871283983</v>
      </c>
      <c r="K26" s="7">
        <v>354653.86399133987</v>
      </c>
      <c r="L26" s="7">
        <v>477153.57212692633</v>
      </c>
      <c r="M26" s="7">
        <v>599161.36299116444</v>
      </c>
      <c r="N26" s="7">
        <v>720984.99501806055</v>
      </c>
      <c r="O26" s="7">
        <v>843027.69553075358</v>
      </c>
      <c r="P26" s="7">
        <v>966715.41558343999</v>
      </c>
      <c r="Q26" s="7">
        <v>1088702.899771051</v>
      </c>
      <c r="R26" s="7">
        <v>1207620.8191586691</v>
      </c>
      <c r="S26" s="7">
        <v>1320545.7485567441</v>
      </c>
      <c r="T26" s="7">
        <v>1417928.995493972</v>
      </c>
      <c r="U26" s="7">
        <v>1505692.467291502</v>
      </c>
      <c r="V26" s="7">
        <v>1587705.6065705465</v>
      </c>
      <c r="W26" s="7">
        <v>1701853.5942674133</v>
      </c>
      <c r="X26" s="7">
        <v>1815908.7365698642</v>
      </c>
      <c r="Y26" s="7">
        <v>1905019.0321434273</v>
      </c>
      <c r="Z26" s="7">
        <v>1912134.3803091755</v>
      </c>
      <c r="AA26" s="7">
        <v>1919300.5735684049</v>
      </c>
      <c r="AB26" s="7">
        <v>1926480.325377608</v>
      </c>
      <c r="AC26" s="7">
        <v>1933690.3937718396</v>
      </c>
      <c r="AD26" s="7">
        <v>1940116.3707819791</v>
      </c>
      <c r="AE26" s="5" t="s">
        <v>24</v>
      </c>
      <c r="AF26" s="5" t="s">
        <v>10</v>
      </c>
    </row>
    <row r="27" spans="1:32" s="5" customFormat="1" ht="13" x14ac:dyDescent="0.3">
      <c r="A27" s="6" t="s">
        <v>6</v>
      </c>
      <c r="B27" s="7">
        <v>31521.931527461795</v>
      </c>
      <c r="C27" s="7">
        <v>42931.515581312502</v>
      </c>
      <c r="D27" s="7">
        <v>55072.302211162598</v>
      </c>
      <c r="E27" s="7">
        <v>85655.662662762756</v>
      </c>
      <c r="F27" s="7">
        <v>127344.37998803044</v>
      </c>
      <c r="G27" s="7">
        <v>179755.70213179805</v>
      </c>
      <c r="H27" s="7">
        <v>247185.92435971092</v>
      </c>
      <c r="I27" s="7">
        <v>318224.01098542998</v>
      </c>
      <c r="J27" s="7">
        <v>407714.02234341745</v>
      </c>
      <c r="K27" s="7">
        <v>486782.28379302437</v>
      </c>
      <c r="L27" s="7">
        <v>571115.36222457886</v>
      </c>
      <c r="M27" s="7">
        <v>664178.97565776855</v>
      </c>
      <c r="N27" s="7">
        <v>765758.65949295904</v>
      </c>
      <c r="O27" s="7">
        <v>882108.01293955895</v>
      </c>
      <c r="P27" s="7">
        <v>988801.55568487244</v>
      </c>
      <c r="Q27" s="7">
        <v>1094933.863598411</v>
      </c>
      <c r="R27" s="7">
        <v>1203368.6753254174</v>
      </c>
      <c r="S27" s="7">
        <v>1316090.5309907091</v>
      </c>
      <c r="T27" s="7">
        <v>1422264.8678070321</v>
      </c>
      <c r="U27" s="7">
        <v>1533791.7562422068</v>
      </c>
      <c r="V27" s="7">
        <v>1635537.548234798</v>
      </c>
      <c r="W27" s="7">
        <v>1726256.3142923575</v>
      </c>
      <c r="X27" s="7">
        <v>1805299.9017420239</v>
      </c>
      <c r="Y27" s="7">
        <v>1877766.9400745747</v>
      </c>
      <c r="Z27" s="7">
        <v>1943780.1235967258</v>
      </c>
      <c r="AA27" s="7">
        <v>2011152.5382292967</v>
      </c>
      <c r="AB27" s="7">
        <v>2077996.5977558428</v>
      </c>
      <c r="AC27" s="7">
        <v>2094850.1179787619</v>
      </c>
      <c r="AD27" s="7">
        <v>2104628.7591101518</v>
      </c>
      <c r="AE27" s="5" t="s">
        <v>24</v>
      </c>
      <c r="AF27" s="5" t="s">
        <v>10</v>
      </c>
    </row>
    <row r="28" spans="1:32" s="5" customFormat="1" ht="13" x14ac:dyDescent="0.3">
      <c r="A28" s="6" t="s">
        <v>163</v>
      </c>
      <c r="B28" s="7">
        <v>27818.48602119436</v>
      </c>
      <c r="C28" s="7">
        <v>42763.854962425852</v>
      </c>
      <c r="D28" s="7">
        <v>61973.84181668549</v>
      </c>
      <c r="E28" s="7">
        <v>77459.117123322052</v>
      </c>
      <c r="F28" s="7">
        <v>88659.983907358095</v>
      </c>
      <c r="G28" s="7">
        <v>100395.23497956542</v>
      </c>
      <c r="H28" s="7">
        <v>112986.31366873423</v>
      </c>
      <c r="I28" s="7">
        <v>126995.59204381429</v>
      </c>
      <c r="J28" s="7">
        <v>142054.13590962978</v>
      </c>
      <c r="K28" s="7">
        <v>155812.06798388477</v>
      </c>
      <c r="L28" s="7">
        <v>169657.29556607385</v>
      </c>
      <c r="M28" s="7">
        <v>183399.67684857376</v>
      </c>
      <c r="N28" s="7">
        <v>199631.01140061454</v>
      </c>
      <c r="O28" s="7">
        <v>214698.59091103732</v>
      </c>
      <c r="P28" s="7">
        <v>332530.91447468835</v>
      </c>
      <c r="Q28" s="7">
        <v>444335.11817129236</v>
      </c>
      <c r="R28" s="7">
        <v>550428.98720492446</v>
      </c>
      <c r="S28" s="7">
        <v>652833.84227993002</v>
      </c>
      <c r="T28" s="7">
        <v>759045.26146156574</v>
      </c>
      <c r="U28" s="7">
        <v>870062.89066012623</v>
      </c>
      <c r="V28" s="7">
        <v>981128.20052487624</v>
      </c>
      <c r="W28" s="7">
        <v>1092224.011104682</v>
      </c>
      <c r="X28" s="7">
        <v>1203338.6047162646</v>
      </c>
      <c r="Y28" s="7">
        <v>1314491.4843886786</v>
      </c>
      <c r="Z28" s="7">
        <v>1425687.2011540632</v>
      </c>
      <c r="AA28" s="7">
        <v>1536913.5503928587</v>
      </c>
      <c r="AB28" s="7">
        <v>1648144.67572783</v>
      </c>
      <c r="AC28" s="7">
        <v>1759365.3263837409</v>
      </c>
      <c r="AD28" s="7">
        <v>1869136.9352965562</v>
      </c>
      <c r="AE28" s="5" t="s">
        <v>24</v>
      </c>
      <c r="AF28" s="5" t="s">
        <v>10</v>
      </c>
    </row>
    <row r="29" spans="1:32" s="5" customFormat="1" ht="13" x14ac:dyDescent="0.3">
      <c r="A29" s="6" t="s">
        <v>164</v>
      </c>
      <c r="B29" s="7">
        <v>27818.48602119436</v>
      </c>
      <c r="C29" s="7">
        <v>42763.854962425852</v>
      </c>
      <c r="D29" s="7">
        <v>61973.84181668549</v>
      </c>
      <c r="E29" s="7">
        <v>77459.117123322052</v>
      </c>
      <c r="F29" s="7">
        <v>88659.983907358095</v>
      </c>
      <c r="G29" s="7">
        <v>100395.23497956542</v>
      </c>
      <c r="H29" s="7">
        <v>112986.31366873423</v>
      </c>
      <c r="I29" s="7">
        <v>126995.59204381429</v>
      </c>
      <c r="J29" s="7">
        <v>142054.13590962978</v>
      </c>
      <c r="K29" s="7">
        <v>155812.06798388477</v>
      </c>
      <c r="L29" s="7">
        <v>169657.29556607385</v>
      </c>
      <c r="M29" s="7">
        <v>183399.67684857376</v>
      </c>
      <c r="N29" s="7">
        <v>199631.01140061454</v>
      </c>
      <c r="O29" s="7">
        <v>214698.59091103732</v>
      </c>
      <c r="P29" s="7">
        <v>332530.91447468835</v>
      </c>
      <c r="Q29" s="7">
        <v>444335.11817129236</v>
      </c>
      <c r="R29" s="7">
        <v>550428.98720492446</v>
      </c>
      <c r="S29" s="7">
        <v>652833.84227993002</v>
      </c>
      <c r="T29" s="7">
        <v>759045.26146156574</v>
      </c>
      <c r="U29" s="7">
        <v>870062.89066012623</v>
      </c>
      <c r="V29" s="7">
        <v>981128.20052487624</v>
      </c>
      <c r="W29" s="7">
        <v>1092224.011104682</v>
      </c>
      <c r="X29" s="7">
        <v>1203338.6047162646</v>
      </c>
      <c r="Y29" s="7">
        <v>1314491.4843886786</v>
      </c>
      <c r="Z29" s="7">
        <v>1425687.2011540632</v>
      </c>
      <c r="AA29" s="7">
        <v>1536913.5503928587</v>
      </c>
      <c r="AB29" s="7">
        <v>1648144.67572783</v>
      </c>
      <c r="AC29" s="7">
        <v>1759365.3263837409</v>
      </c>
      <c r="AD29" s="7">
        <v>1869136.9352965562</v>
      </c>
      <c r="AE29" s="5" t="s">
        <v>24</v>
      </c>
      <c r="AF29" s="5" t="s">
        <v>10</v>
      </c>
    </row>
    <row r="30" spans="1:32" s="5" customFormat="1" ht="13" x14ac:dyDescent="0.3">
      <c r="A30" s="6" t="s">
        <v>165</v>
      </c>
      <c r="B30" s="7">
        <v>27818.48602119436</v>
      </c>
      <c r="C30" s="7">
        <v>36703.43263329738</v>
      </c>
      <c r="D30" s="7">
        <v>49230.73272804272</v>
      </c>
      <c r="E30" s="7">
        <v>75564.153750330515</v>
      </c>
      <c r="F30" s="7">
        <v>111731.61760901695</v>
      </c>
      <c r="G30" s="7">
        <v>154926.94136254457</v>
      </c>
      <c r="H30" s="7">
        <v>168547.94372294698</v>
      </c>
      <c r="I30" s="7">
        <v>182575.12351990663</v>
      </c>
      <c r="J30" s="7">
        <v>196891.48229788209</v>
      </c>
      <c r="K30" s="7">
        <v>211344.66537682706</v>
      </c>
      <c r="L30" s="7">
        <v>225890.75835766672</v>
      </c>
      <c r="M30" s="7">
        <v>240255.3933187426</v>
      </c>
      <c r="N30" s="7">
        <v>255286.14918116809</v>
      </c>
      <c r="O30" s="7">
        <v>293361.10782394727</v>
      </c>
      <c r="P30" s="7">
        <v>411272.17414073803</v>
      </c>
      <c r="Q30" s="7">
        <v>528383.16205719777</v>
      </c>
      <c r="R30" s="7">
        <v>642792.51511314965</v>
      </c>
      <c r="S30" s="7">
        <v>753126.44360397977</v>
      </c>
      <c r="T30" s="7">
        <v>851618.07837466442</v>
      </c>
      <c r="U30" s="7">
        <v>940148.64786383801</v>
      </c>
      <c r="V30" s="7">
        <v>1020405.0224883144</v>
      </c>
      <c r="W30" s="7">
        <v>1130616.0146270164</v>
      </c>
      <c r="X30" s="7">
        <v>1240723.949682761</v>
      </c>
      <c r="Y30" s="7">
        <v>1350748.8328264272</v>
      </c>
      <c r="Z30" s="7">
        <v>1459643.1290377229</v>
      </c>
      <c r="AA30" s="7">
        <v>1568269.0935134294</v>
      </c>
      <c r="AB30" s="7">
        <v>1676780.5415989063</v>
      </c>
      <c r="AC30" s="7">
        <v>1785373.9384512838</v>
      </c>
      <c r="AD30" s="7">
        <v>1869759.5361976973</v>
      </c>
      <c r="AE30" s="5" t="s">
        <v>24</v>
      </c>
      <c r="AF30" s="5" t="s">
        <v>10</v>
      </c>
    </row>
    <row r="31" spans="1:32" s="5" customFormat="1" ht="13" x14ac:dyDescent="0.3">
      <c r="A31" s="6" t="s">
        <v>166</v>
      </c>
      <c r="B31" s="7">
        <v>31521.931527461795</v>
      </c>
      <c r="C31" s="7">
        <v>42931.515581312502</v>
      </c>
      <c r="D31" s="7">
        <v>55072.302211162598</v>
      </c>
      <c r="E31" s="7">
        <v>85655.662662762756</v>
      </c>
      <c r="F31" s="7">
        <v>127344.37998803044</v>
      </c>
      <c r="G31" s="7">
        <v>179755.70213179805</v>
      </c>
      <c r="H31" s="7">
        <v>247185.92435971092</v>
      </c>
      <c r="I31" s="7">
        <v>318224.01098542998</v>
      </c>
      <c r="J31" s="7">
        <v>407714.02234341745</v>
      </c>
      <c r="K31" s="7">
        <v>486782.28379302437</v>
      </c>
      <c r="L31" s="7">
        <v>571115.36222457886</v>
      </c>
      <c r="M31" s="7">
        <v>664178.97565776855</v>
      </c>
      <c r="N31" s="7">
        <v>765758.65949295904</v>
      </c>
      <c r="O31" s="7">
        <v>882108.01293955895</v>
      </c>
      <c r="P31" s="7">
        <v>988801.55568487244</v>
      </c>
      <c r="Q31" s="7">
        <v>1094933.863598411</v>
      </c>
      <c r="R31" s="7">
        <v>1203368.6753254174</v>
      </c>
      <c r="S31" s="7">
        <v>1316090.5309907091</v>
      </c>
      <c r="T31" s="7">
        <v>1422264.8678070321</v>
      </c>
      <c r="U31" s="7">
        <v>1533791.7562422068</v>
      </c>
      <c r="V31" s="7">
        <v>1635537.548234798</v>
      </c>
      <c r="W31" s="7">
        <v>1726256.3142923575</v>
      </c>
      <c r="X31" s="7">
        <v>1805299.9017420239</v>
      </c>
      <c r="Y31" s="7">
        <v>1877766.9400745747</v>
      </c>
      <c r="Z31" s="7">
        <v>1943780.1235967258</v>
      </c>
      <c r="AA31" s="7">
        <v>2011152.5382292967</v>
      </c>
      <c r="AB31" s="7">
        <v>2077996.5977558428</v>
      </c>
      <c r="AC31" s="7">
        <v>2094850.1179787619</v>
      </c>
      <c r="AD31" s="7">
        <v>2104628.7591101518</v>
      </c>
      <c r="AE31" s="5" t="s">
        <v>24</v>
      </c>
      <c r="AF31" s="5" t="s">
        <v>10</v>
      </c>
    </row>
    <row r="32" spans="1:32" s="5" customFormat="1" ht="13" x14ac:dyDescent="0.3">
      <c r="A32" s="6" t="s">
        <v>167</v>
      </c>
      <c r="B32" s="7">
        <v>27818.48602119436</v>
      </c>
      <c r="C32" s="7">
        <v>33631.441130594831</v>
      </c>
      <c r="D32" s="7">
        <v>36504.130952103566</v>
      </c>
      <c r="E32" s="7">
        <v>46293.45966564893</v>
      </c>
      <c r="F32" s="7">
        <v>56847.449988498935</v>
      </c>
      <c r="G32" s="7">
        <v>68271.429149148229</v>
      </c>
      <c r="H32" s="7">
        <v>80158.815743122424</v>
      </c>
      <c r="I32" s="7">
        <v>92455.994094149471</v>
      </c>
      <c r="J32" s="7">
        <v>105066.00463923687</v>
      </c>
      <c r="K32" s="7">
        <v>117766.36071702324</v>
      </c>
      <c r="L32" s="7">
        <v>130529.77798685865</v>
      </c>
      <c r="M32" s="7">
        <v>143108.30245988842</v>
      </c>
      <c r="N32" s="7">
        <v>156517.87127347637</v>
      </c>
      <c r="O32" s="7">
        <v>173205.37104722494</v>
      </c>
      <c r="P32" s="7">
        <v>191130.06316952425</v>
      </c>
      <c r="Q32" s="7">
        <v>207227.4146263538</v>
      </c>
      <c r="R32" s="7">
        <v>216840.7789759025</v>
      </c>
      <c r="S32" s="7">
        <v>225366.22435574554</v>
      </c>
      <c r="T32" s="7">
        <v>233886.89444164591</v>
      </c>
      <c r="U32" s="7">
        <v>242397.07185786328</v>
      </c>
      <c r="V32" s="7">
        <v>250955.55361788519</v>
      </c>
      <c r="W32" s="7">
        <v>259441.65855120152</v>
      </c>
      <c r="X32" s="7">
        <v>267904.05835925357</v>
      </c>
      <c r="Y32" s="7">
        <v>276393.16965534096</v>
      </c>
      <c r="Z32" s="7">
        <v>284929.71437323326</v>
      </c>
      <c r="AA32" s="7">
        <v>293476.38832925953</v>
      </c>
      <c r="AB32" s="7">
        <v>302026.65310680243</v>
      </c>
      <c r="AC32" s="7">
        <v>310184.38321885339</v>
      </c>
      <c r="AD32" s="7">
        <v>316817.59910288057</v>
      </c>
      <c r="AE32" s="5" t="s">
        <v>24</v>
      </c>
      <c r="AF32" s="5" t="s">
        <v>10</v>
      </c>
    </row>
    <row r="34" spans="1:30" x14ac:dyDescent="0.35">
      <c r="B34" s="62" t="e">
        <f>B8-#REF!</f>
        <v>#REF!</v>
      </c>
      <c r="C34" s="62">
        <f t="shared" ref="C34:F35" si="2">C8-B8</f>
        <v>15126</v>
      </c>
      <c r="D34" s="62">
        <f t="shared" si="2"/>
        <v>21848</v>
      </c>
      <c r="E34" s="62">
        <f t="shared" si="2"/>
        <v>45614</v>
      </c>
      <c r="F34" s="62">
        <f t="shared" si="2"/>
        <v>62395</v>
      </c>
      <c r="G34" s="62">
        <f>G8-F8</f>
        <v>74710</v>
      </c>
      <c r="H34" s="62">
        <f t="shared" ref="H34:Q35" si="3">H8-G8</f>
        <v>30698</v>
      </c>
      <c r="I34" s="62">
        <f t="shared" si="3"/>
        <v>25087</v>
      </c>
      <c r="J34" s="62">
        <f t="shared" si="3"/>
        <v>25317</v>
      </c>
      <c r="K34" s="62">
        <f t="shared" si="3"/>
        <v>25555</v>
      </c>
      <c r="L34" s="62">
        <f t="shared" si="3"/>
        <v>25711</v>
      </c>
      <c r="M34" s="62">
        <f t="shared" si="3"/>
        <v>25393</v>
      </c>
      <c r="N34" s="62">
        <f t="shared" si="3"/>
        <v>26535</v>
      </c>
      <c r="O34" s="62">
        <f t="shared" si="3"/>
        <v>58261</v>
      </c>
      <c r="P34" s="62">
        <f t="shared" si="3"/>
        <v>192676</v>
      </c>
      <c r="Q34" s="62">
        <f t="shared" si="3"/>
        <v>192943</v>
      </c>
    </row>
    <row r="35" spans="1:30" x14ac:dyDescent="0.35">
      <c r="B35" s="62" t="e">
        <f>B9-#REF!</f>
        <v>#REF!</v>
      </c>
      <c r="C35" s="62">
        <f t="shared" si="2"/>
        <v>19330</v>
      </c>
      <c r="D35" s="62">
        <f t="shared" si="2"/>
        <v>20582</v>
      </c>
      <c r="E35" s="62">
        <f t="shared" si="2"/>
        <v>51814</v>
      </c>
      <c r="F35" s="62">
        <f t="shared" si="2"/>
        <v>70605</v>
      </c>
      <c r="G35" s="62">
        <f>G9-F9</f>
        <v>88749</v>
      </c>
      <c r="H35" s="62">
        <f t="shared" si="3"/>
        <v>114154</v>
      </c>
      <c r="I35" s="62">
        <f t="shared" si="3"/>
        <v>126328</v>
      </c>
      <c r="J35" s="62">
        <f t="shared" si="3"/>
        <v>145937</v>
      </c>
      <c r="K35" s="62">
        <f t="shared" si="3"/>
        <v>134216</v>
      </c>
      <c r="L35" s="62">
        <f t="shared" si="3"/>
        <v>143114</v>
      </c>
      <c r="M35" s="62">
        <f t="shared" si="3"/>
        <v>161198</v>
      </c>
      <c r="N35" s="62">
        <f t="shared" si="3"/>
        <v>176033</v>
      </c>
      <c r="O35" s="62">
        <f t="shared" si="3"/>
        <v>189849</v>
      </c>
      <c r="P35" s="62">
        <f t="shared" si="3"/>
        <v>180898</v>
      </c>
      <c r="Q35" s="62">
        <f t="shared" si="3"/>
        <v>179342</v>
      </c>
    </row>
    <row r="36" spans="1:30" x14ac:dyDescent="0.35">
      <c r="B36" s="63" t="e">
        <f t="shared" ref="B36:G37" si="4">B34*6</f>
        <v>#REF!</v>
      </c>
      <c r="C36" s="63">
        <f t="shared" si="4"/>
        <v>90756</v>
      </c>
      <c r="D36" s="63">
        <f t="shared" si="4"/>
        <v>131088</v>
      </c>
      <c r="E36" s="63">
        <f t="shared" si="4"/>
        <v>273684</v>
      </c>
      <c r="F36" s="63">
        <f t="shared" si="4"/>
        <v>374370</v>
      </c>
      <c r="G36" s="63">
        <f>G34*6</f>
        <v>448260</v>
      </c>
      <c r="H36" s="63">
        <f t="shared" ref="H36:Q37" si="5">H34*6</f>
        <v>184188</v>
      </c>
      <c r="I36" s="63">
        <f t="shared" si="5"/>
        <v>150522</v>
      </c>
      <c r="J36" s="63">
        <f t="shared" si="5"/>
        <v>151902</v>
      </c>
      <c r="K36" s="63">
        <f t="shared" si="5"/>
        <v>153330</v>
      </c>
      <c r="L36" s="63">
        <f t="shared" si="5"/>
        <v>154266</v>
      </c>
      <c r="M36" s="63">
        <f t="shared" si="5"/>
        <v>152358</v>
      </c>
      <c r="N36" s="63">
        <f t="shared" si="5"/>
        <v>159210</v>
      </c>
      <c r="O36" s="63">
        <f t="shared" si="5"/>
        <v>349566</v>
      </c>
      <c r="P36" s="63">
        <f t="shared" si="5"/>
        <v>1156056</v>
      </c>
      <c r="Q36" s="63">
        <f t="shared" si="5"/>
        <v>1157658</v>
      </c>
    </row>
    <row r="37" spans="1:30" x14ac:dyDescent="0.35">
      <c r="B37" s="63" t="e">
        <f t="shared" si="4"/>
        <v>#REF!</v>
      </c>
      <c r="C37" s="63">
        <f t="shared" si="4"/>
        <v>115980</v>
      </c>
      <c r="D37" s="63">
        <f t="shared" si="4"/>
        <v>123492</v>
      </c>
      <c r="E37" s="63">
        <f t="shared" si="4"/>
        <v>310884</v>
      </c>
      <c r="F37" s="63">
        <f t="shared" si="4"/>
        <v>423630</v>
      </c>
      <c r="G37" s="63">
        <f t="shared" si="4"/>
        <v>532494</v>
      </c>
      <c r="H37" s="63">
        <f t="shared" si="5"/>
        <v>684924</v>
      </c>
      <c r="I37" s="63">
        <f t="shared" si="5"/>
        <v>757968</v>
      </c>
      <c r="J37" s="63">
        <f t="shared" si="5"/>
        <v>875622</v>
      </c>
      <c r="K37" s="63">
        <f t="shared" si="5"/>
        <v>805296</v>
      </c>
      <c r="L37" s="63">
        <f t="shared" si="5"/>
        <v>858684</v>
      </c>
      <c r="M37" s="63">
        <f t="shared" si="5"/>
        <v>967188</v>
      </c>
      <c r="N37" s="63">
        <f t="shared" si="5"/>
        <v>1056198</v>
      </c>
      <c r="O37" s="63">
        <f t="shared" si="5"/>
        <v>1139094</v>
      </c>
      <c r="P37" s="63">
        <f t="shared" si="5"/>
        <v>1085388</v>
      </c>
      <c r="Q37" s="63">
        <f t="shared" si="5"/>
        <v>1076052</v>
      </c>
    </row>
    <row r="38" spans="1:30" x14ac:dyDescent="0.35">
      <c r="A38" t="s">
        <v>27</v>
      </c>
    </row>
    <row r="40" spans="1:30" x14ac:dyDescent="0.35">
      <c r="A40" s="9" t="s">
        <v>28</v>
      </c>
    </row>
    <row r="41" spans="1:30" s="11" customFormat="1" ht="13" x14ac:dyDescent="0.3">
      <c r="A41" s="10" t="s">
        <v>29</v>
      </c>
      <c r="B41" s="2">
        <v>2022</v>
      </c>
      <c r="C41" s="2">
        <v>2023</v>
      </c>
      <c r="D41" s="2">
        <v>2024</v>
      </c>
      <c r="E41" s="2">
        <v>2025</v>
      </c>
      <c r="F41" s="2">
        <v>2026</v>
      </c>
      <c r="G41" s="2">
        <v>2027</v>
      </c>
      <c r="H41" s="2">
        <v>2028</v>
      </c>
      <c r="I41" s="2">
        <v>2029</v>
      </c>
      <c r="J41" s="2">
        <v>2030</v>
      </c>
      <c r="K41" s="2">
        <v>2031</v>
      </c>
      <c r="L41" s="2">
        <v>2032</v>
      </c>
      <c r="M41" s="2">
        <v>2033</v>
      </c>
      <c r="N41" s="2">
        <v>2034</v>
      </c>
      <c r="O41" s="2">
        <v>2035</v>
      </c>
      <c r="P41" s="2">
        <v>2036</v>
      </c>
      <c r="Q41" s="2">
        <v>2037</v>
      </c>
      <c r="R41" s="2">
        <v>2038</v>
      </c>
      <c r="S41" s="2">
        <v>2039</v>
      </c>
      <c r="T41" s="2">
        <v>2040</v>
      </c>
      <c r="U41" s="2">
        <v>2041</v>
      </c>
      <c r="V41" s="2">
        <v>2042</v>
      </c>
      <c r="W41" s="2">
        <v>2043</v>
      </c>
      <c r="X41" s="2">
        <v>2044</v>
      </c>
      <c r="Y41" s="2">
        <v>2045</v>
      </c>
      <c r="Z41" s="2">
        <v>2046</v>
      </c>
      <c r="AA41" s="2">
        <v>2047</v>
      </c>
      <c r="AB41" s="2">
        <v>2048</v>
      </c>
      <c r="AC41" s="2">
        <v>2049</v>
      </c>
      <c r="AD41" s="2">
        <v>2050</v>
      </c>
    </row>
    <row r="42" spans="1:30" s="5" customFormat="1" ht="13" x14ac:dyDescent="0.3">
      <c r="A42" s="6" t="s">
        <v>160</v>
      </c>
      <c r="B42" s="7">
        <f t="shared" ref="B42:AD50" si="6">ROUND(SUM(B53,B64),0)</f>
        <v>42082</v>
      </c>
      <c r="C42" s="7">
        <f t="shared" si="6"/>
        <v>56453</v>
      </c>
      <c r="D42" s="7">
        <f t="shared" si="6"/>
        <v>77429</v>
      </c>
      <c r="E42" s="7">
        <f t="shared" si="6"/>
        <v>122193</v>
      </c>
      <c r="F42" s="7">
        <f t="shared" si="6"/>
        <v>183568</v>
      </c>
      <c r="G42" s="7">
        <f t="shared" si="6"/>
        <v>256245</v>
      </c>
      <c r="H42" s="7">
        <f t="shared" si="6"/>
        <v>284776</v>
      </c>
      <c r="I42" s="7">
        <f t="shared" si="6"/>
        <v>307789</v>
      </c>
      <c r="J42" s="7">
        <f t="shared" si="6"/>
        <v>331198</v>
      </c>
      <c r="K42" s="7">
        <f t="shared" si="6"/>
        <v>354945</v>
      </c>
      <c r="L42" s="7">
        <f t="shared" si="6"/>
        <v>378861</v>
      </c>
      <c r="M42" s="7">
        <f t="shared" si="6"/>
        <v>402433</v>
      </c>
      <c r="N42" s="7">
        <f t="shared" si="6"/>
        <v>427130</v>
      </c>
      <c r="O42" s="7">
        <f t="shared" si="6"/>
        <v>483636</v>
      </c>
      <c r="P42" s="7">
        <f t="shared" si="6"/>
        <v>661014</v>
      </c>
      <c r="Q42" s="7">
        <f t="shared" si="6"/>
        <v>838667</v>
      </c>
      <c r="R42" s="7">
        <f t="shared" si="6"/>
        <v>1012133</v>
      </c>
      <c r="S42" s="7">
        <f t="shared" si="6"/>
        <v>1179164</v>
      </c>
      <c r="T42" s="7">
        <f t="shared" si="6"/>
        <v>1327214</v>
      </c>
      <c r="U42" s="7">
        <f t="shared" si="6"/>
        <v>1458978</v>
      </c>
      <c r="V42" s="7">
        <f t="shared" si="6"/>
        <v>1578358</v>
      </c>
      <c r="W42" s="7">
        <f t="shared" si="6"/>
        <v>1742409</v>
      </c>
      <c r="X42" s="7">
        <f t="shared" si="6"/>
        <v>1912596</v>
      </c>
      <c r="Y42" s="7">
        <f t="shared" si="6"/>
        <v>2082877</v>
      </c>
      <c r="Z42" s="7">
        <f t="shared" si="6"/>
        <v>2251964</v>
      </c>
      <c r="AA42" s="7">
        <f t="shared" si="6"/>
        <v>2420703</v>
      </c>
      <c r="AB42" s="7">
        <f t="shared" si="6"/>
        <v>2589230</v>
      </c>
      <c r="AC42" s="7">
        <f t="shared" si="6"/>
        <v>2757722</v>
      </c>
      <c r="AD42" s="7">
        <f t="shared" si="6"/>
        <v>2885461</v>
      </c>
    </row>
    <row r="43" spans="1:30" s="5" customFormat="1" ht="13" x14ac:dyDescent="0.3">
      <c r="A43" s="6" t="s">
        <v>161</v>
      </c>
      <c r="B43" s="7">
        <f t="shared" si="6"/>
        <v>42082</v>
      </c>
      <c r="C43" s="7">
        <f t="shared" si="6"/>
        <v>52517</v>
      </c>
      <c r="D43" s="7">
        <f t="shared" si="6"/>
        <v>67149</v>
      </c>
      <c r="E43" s="7">
        <f t="shared" si="6"/>
        <v>83517</v>
      </c>
      <c r="F43" s="7">
        <f t="shared" si="6"/>
        <v>101248</v>
      </c>
      <c r="G43" s="7">
        <f t="shared" si="6"/>
        <v>120077</v>
      </c>
      <c r="H43" s="7">
        <f t="shared" si="6"/>
        <v>139607</v>
      </c>
      <c r="I43" s="7">
        <f t="shared" si="6"/>
        <v>160740</v>
      </c>
      <c r="J43" s="7">
        <f t="shared" si="6"/>
        <v>184981</v>
      </c>
      <c r="K43" s="7">
        <f t="shared" si="6"/>
        <v>209495</v>
      </c>
      <c r="L43" s="7">
        <f t="shared" si="6"/>
        <v>234108</v>
      </c>
      <c r="M43" s="7">
        <f t="shared" si="6"/>
        <v>258272</v>
      </c>
      <c r="N43" s="7">
        <f t="shared" si="6"/>
        <v>283519</v>
      </c>
      <c r="O43" s="7">
        <f t="shared" si="6"/>
        <v>349610</v>
      </c>
      <c r="P43" s="7">
        <f t="shared" si="6"/>
        <v>363774</v>
      </c>
      <c r="Q43" s="7">
        <f t="shared" si="6"/>
        <v>396536</v>
      </c>
      <c r="R43" s="7">
        <f t="shared" si="6"/>
        <v>443810</v>
      </c>
      <c r="S43" s="7">
        <f t="shared" si="6"/>
        <v>502110</v>
      </c>
      <c r="T43" s="7">
        <f t="shared" si="6"/>
        <v>569308</v>
      </c>
      <c r="U43" s="7">
        <f t="shared" si="6"/>
        <v>642105</v>
      </c>
      <c r="V43" s="7">
        <f t="shared" si="6"/>
        <v>724950</v>
      </c>
      <c r="W43" s="7">
        <f t="shared" si="6"/>
        <v>821418</v>
      </c>
      <c r="X43" s="7">
        <f t="shared" si="6"/>
        <v>934931</v>
      </c>
      <c r="Y43" s="7">
        <f t="shared" si="6"/>
        <v>1067602</v>
      </c>
      <c r="Z43" s="7">
        <f t="shared" si="6"/>
        <v>1218725</v>
      </c>
      <c r="AA43" s="7">
        <f t="shared" si="6"/>
        <v>1381352</v>
      </c>
      <c r="AB43" s="7">
        <f t="shared" si="6"/>
        <v>1555651</v>
      </c>
      <c r="AC43" s="7">
        <f t="shared" si="6"/>
        <v>1742960</v>
      </c>
      <c r="AD43" s="7">
        <f t="shared" si="6"/>
        <v>1929217</v>
      </c>
    </row>
    <row r="44" spans="1:30" s="5" customFormat="1" ht="13" x14ac:dyDescent="0.3">
      <c r="A44" s="6" t="s">
        <v>162</v>
      </c>
      <c r="B44" s="7">
        <f t="shared" si="6"/>
        <v>42082</v>
      </c>
      <c r="C44" s="7">
        <f t="shared" si="6"/>
        <v>58365</v>
      </c>
      <c r="D44" s="7">
        <f t="shared" si="6"/>
        <v>83931</v>
      </c>
      <c r="E44" s="7">
        <f t="shared" si="6"/>
        <v>142089</v>
      </c>
      <c r="F44" s="7">
        <f t="shared" si="6"/>
        <v>219748</v>
      </c>
      <c r="G44" s="7">
        <f t="shared" si="6"/>
        <v>308046</v>
      </c>
      <c r="H44" s="7">
        <f t="shared" si="6"/>
        <v>343977</v>
      </c>
      <c r="I44" s="7">
        <f t="shared" si="6"/>
        <v>368531</v>
      </c>
      <c r="J44" s="7">
        <f t="shared" si="6"/>
        <v>434967</v>
      </c>
      <c r="K44" s="7">
        <f t="shared" si="6"/>
        <v>627793</v>
      </c>
      <c r="L44" s="7">
        <f t="shared" si="6"/>
        <v>820640</v>
      </c>
      <c r="M44" s="7">
        <f t="shared" si="6"/>
        <v>1009839</v>
      </c>
      <c r="N44" s="7">
        <f t="shared" si="6"/>
        <v>1195365</v>
      </c>
      <c r="O44" s="7">
        <f t="shared" si="6"/>
        <v>1379687</v>
      </c>
      <c r="P44" s="7">
        <f t="shared" si="6"/>
        <v>1566059</v>
      </c>
      <c r="Q44" s="7">
        <f t="shared" si="6"/>
        <v>1750656</v>
      </c>
      <c r="R44" s="7">
        <f t="shared" si="6"/>
        <v>1929760</v>
      </c>
      <c r="S44" s="7">
        <f t="shared" si="6"/>
        <v>2098414</v>
      </c>
      <c r="T44" s="7">
        <f t="shared" si="6"/>
        <v>2239117</v>
      </c>
      <c r="U44" s="7">
        <f t="shared" si="6"/>
        <v>2361722</v>
      </c>
      <c r="V44" s="7">
        <f t="shared" si="6"/>
        <v>2474689</v>
      </c>
      <c r="W44" s="7">
        <f t="shared" si="6"/>
        <v>2639795</v>
      </c>
      <c r="X44" s="7">
        <f t="shared" si="6"/>
        <v>2816156</v>
      </c>
      <c r="Y44" s="7">
        <f t="shared" si="6"/>
        <v>2950903</v>
      </c>
      <c r="Z44" s="7">
        <f t="shared" si="6"/>
        <v>2960440</v>
      </c>
      <c r="AA44" s="7">
        <f t="shared" si="6"/>
        <v>2970046</v>
      </c>
      <c r="AB44" s="7">
        <f t="shared" si="6"/>
        <v>2979671</v>
      </c>
      <c r="AC44" s="7">
        <f t="shared" si="6"/>
        <v>2989336</v>
      </c>
      <c r="AD44" s="7">
        <f t="shared" si="6"/>
        <v>2999426</v>
      </c>
    </row>
    <row r="45" spans="1:30" s="5" customFormat="1" ht="13" x14ac:dyDescent="0.3">
      <c r="A45" s="6" t="s">
        <v>6</v>
      </c>
      <c r="B45" s="7">
        <f t="shared" si="6"/>
        <v>46497</v>
      </c>
      <c r="C45" s="7">
        <f t="shared" si="6"/>
        <v>64719</v>
      </c>
      <c r="D45" s="7">
        <f t="shared" si="6"/>
        <v>84014</v>
      </c>
      <c r="E45" s="7">
        <f t="shared" si="6"/>
        <v>134329</v>
      </c>
      <c r="F45" s="7">
        <f t="shared" si="6"/>
        <v>203296</v>
      </c>
      <c r="G45" s="7">
        <f t="shared" si="6"/>
        <v>290242</v>
      </c>
      <c r="H45" s="7">
        <f t="shared" si="6"/>
        <v>402496</v>
      </c>
      <c r="I45" s="7">
        <f t="shared" si="6"/>
        <v>525775</v>
      </c>
      <c r="J45" s="7">
        <f t="shared" si="6"/>
        <v>667995</v>
      </c>
      <c r="K45" s="7">
        <f t="shared" si="6"/>
        <v>797824</v>
      </c>
      <c r="L45" s="7">
        <f t="shared" si="6"/>
        <v>936692</v>
      </c>
      <c r="M45" s="7">
        <f t="shared" si="6"/>
        <v>1093251</v>
      </c>
      <c r="N45" s="7">
        <f t="shared" si="6"/>
        <v>1264265</v>
      </c>
      <c r="O45" s="7">
        <f t="shared" si="6"/>
        <v>1448896</v>
      </c>
      <c r="P45" s="7">
        <f t="shared" si="6"/>
        <v>1624357</v>
      </c>
      <c r="Q45" s="7">
        <f t="shared" si="6"/>
        <v>1796836</v>
      </c>
      <c r="R45" s="7">
        <f t="shared" si="6"/>
        <v>1972032</v>
      </c>
      <c r="S45" s="7">
        <f t="shared" si="6"/>
        <v>2153271</v>
      </c>
      <c r="T45" s="7">
        <f t="shared" si="6"/>
        <v>2324055</v>
      </c>
      <c r="U45" s="7">
        <f t="shared" si="6"/>
        <v>2503692</v>
      </c>
      <c r="V45" s="7">
        <f t="shared" si="6"/>
        <v>2666610</v>
      </c>
      <c r="W45" s="7">
        <f t="shared" si="6"/>
        <v>2810854</v>
      </c>
      <c r="X45" s="7">
        <f t="shared" si="6"/>
        <v>2935260</v>
      </c>
      <c r="Y45" s="7">
        <f t="shared" si="6"/>
        <v>3048504</v>
      </c>
      <c r="Z45" s="7">
        <f t="shared" si="6"/>
        <v>3151631</v>
      </c>
      <c r="AA45" s="7">
        <f t="shared" si="6"/>
        <v>3256210</v>
      </c>
      <c r="AB45" s="7">
        <f t="shared" si="6"/>
        <v>3361336</v>
      </c>
      <c r="AC45" s="7">
        <f t="shared" si="6"/>
        <v>3382684</v>
      </c>
      <c r="AD45" s="7">
        <f t="shared" si="6"/>
        <v>3395550</v>
      </c>
    </row>
    <row r="46" spans="1:30" s="5" customFormat="1" ht="13" x14ac:dyDescent="0.3">
      <c r="A46" s="6" t="s">
        <v>163</v>
      </c>
      <c r="B46" s="7">
        <f t="shared" si="6"/>
        <v>42082</v>
      </c>
      <c r="C46" s="7">
        <f t="shared" si="6"/>
        <v>66332</v>
      </c>
      <c r="D46" s="7">
        <f t="shared" si="6"/>
        <v>97634</v>
      </c>
      <c r="E46" s="7">
        <f t="shared" si="6"/>
        <v>122920</v>
      </c>
      <c r="F46" s="7">
        <f t="shared" si="6"/>
        <v>140890</v>
      </c>
      <c r="G46" s="7">
        <f t="shared" si="6"/>
        <v>159347</v>
      </c>
      <c r="H46" s="7">
        <f t="shared" si="6"/>
        <v>179144</v>
      </c>
      <c r="I46" s="7">
        <f t="shared" si="6"/>
        <v>201477</v>
      </c>
      <c r="J46" s="7">
        <f t="shared" si="6"/>
        <v>225752</v>
      </c>
      <c r="K46" s="7">
        <f t="shared" si="6"/>
        <v>247845</v>
      </c>
      <c r="L46" s="7">
        <f t="shared" si="6"/>
        <v>270086</v>
      </c>
      <c r="M46" s="7">
        <f t="shared" si="6"/>
        <v>292076</v>
      </c>
      <c r="N46" s="7">
        <f t="shared" si="6"/>
        <v>317399</v>
      </c>
      <c r="O46" s="7">
        <f t="shared" si="6"/>
        <v>340518</v>
      </c>
      <c r="P46" s="7">
        <f t="shared" si="6"/>
        <v>525908</v>
      </c>
      <c r="Q46" s="7">
        <f t="shared" si="6"/>
        <v>701086</v>
      </c>
      <c r="R46" s="7">
        <f t="shared" si="6"/>
        <v>863305</v>
      </c>
      <c r="S46" s="7">
        <f t="shared" si="6"/>
        <v>1017301</v>
      </c>
      <c r="T46" s="7">
        <f t="shared" si="6"/>
        <v>1176787</v>
      </c>
      <c r="U46" s="7">
        <f t="shared" si="6"/>
        <v>1342746</v>
      </c>
      <c r="V46" s="7">
        <f t="shared" si="6"/>
        <v>1508383</v>
      </c>
      <c r="W46" s="7">
        <f t="shared" si="6"/>
        <v>1678125</v>
      </c>
      <c r="X46" s="7">
        <f t="shared" si="6"/>
        <v>1850322</v>
      </c>
      <c r="Y46" s="7">
        <f t="shared" si="6"/>
        <v>2023166</v>
      </c>
      <c r="Z46" s="7">
        <f t="shared" si="6"/>
        <v>2196185</v>
      </c>
      <c r="AA46" s="7">
        <f t="shared" si="6"/>
        <v>2369356</v>
      </c>
      <c r="AB46" s="7">
        <f t="shared" si="6"/>
        <v>2542567</v>
      </c>
      <c r="AC46" s="7">
        <f t="shared" si="6"/>
        <v>2715645</v>
      </c>
      <c r="AD46" s="7">
        <f t="shared" si="6"/>
        <v>2885461</v>
      </c>
    </row>
    <row r="47" spans="1:30" s="5" customFormat="1" ht="13" x14ac:dyDescent="0.3">
      <c r="A47" s="6" t="s">
        <v>164</v>
      </c>
      <c r="B47" s="7">
        <f t="shared" si="6"/>
        <v>42082</v>
      </c>
      <c r="C47" s="7">
        <f t="shared" si="6"/>
        <v>66332</v>
      </c>
      <c r="D47" s="7">
        <f t="shared" si="6"/>
        <v>97634</v>
      </c>
      <c r="E47" s="7">
        <f t="shared" si="6"/>
        <v>122920</v>
      </c>
      <c r="F47" s="7">
        <f t="shared" si="6"/>
        <v>140890</v>
      </c>
      <c r="G47" s="7">
        <f t="shared" si="6"/>
        <v>159347</v>
      </c>
      <c r="H47" s="7">
        <f t="shared" si="6"/>
        <v>179144</v>
      </c>
      <c r="I47" s="7">
        <f t="shared" si="6"/>
        <v>201477</v>
      </c>
      <c r="J47" s="7">
        <f t="shared" si="6"/>
        <v>225752</v>
      </c>
      <c r="K47" s="7">
        <f t="shared" si="6"/>
        <v>247845</v>
      </c>
      <c r="L47" s="7">
        <f t="shared" si="6"/>
        <v>270086</v>
      </c>
      <c r="M47" s="7">
        <f t="shared" si="6"/>
        <v>292076</v>
      </c>
      <c r="N47" s="7">
        <f t="shared" si="6"/>
        <v>317399</v>
      </c>
      <c r="O47" s="7">
        <f t="shared" si="6"/>
        <v>340518</v>
      </c>
      <c r="P47" s="7">
        <f t="shared" si="6"/>
        <v>525908</v>
      </c>
      <c r="Q47" s="7">
        <f t="shared" si="6"/>
        <v>701086</v>
      </c>
      <c r="R47" s="7">
        <f t="shared" si="6"/>
        <v>863305</v>
      </c>
      <c r="S47" s="7">
        <f t="shared" si="6"/>
        <v>1017301</v>
      </c>
      <c r="T47" s="7">
        <f t="shared" si="6"/>
        <v>1176787</v>
      </c>
      <c r="U47" s="7">
        <f t="shared" si="6"/>
        <v>1342746</v>
      </c>
      <c r="V47" s="7">
        <f t="shared" si="6"/>
        <v>1508383</v>
      </c>
      <c r="W47" s="7">
        <f t="shared" si="6"/>
        <v>1678125</v>
      </c>
      <c r="X47" s="7">
        <f t="shared" si="6"/>
        <v>1850322</v>
      </c>
      <c r="Y47" s="7">
        <f t="shared" si="6"/>
        <v>2023166</v>
      </c>
      <c r="Z47" s="7">
        <f t="shared" si="6"/>
        <v>2196185</v>
      </c>
      <c r="AA47" s="7">
        <f t="shared" si="6"/>
        <v>2369356</v>
      </c>
      <c r="AB47" s="7">
        <f t="shared" si="6"/>
        <v>2542567</v>
      </c>
      <c r="AC47" s="7">
        <f t="shared" si="6"/>
        <v>2715645</v>
      </c>
      <c r="AD47" s="7">
        <f t="shared" si="6"/>
        <v>2885461</v>
      </c>
    </row>
    <row r="48" spans="1:30" s="5" customFormat="1" ht="13" x14ac:dyDescent="0.3">
      <c r="A48" s="6" t="s">
        <v>165</v>
      </c>
      <c r="B48" s="7">
        <f t="shared" si="6"/>
        <v>42082</v>
      </c>
      <c r="C48" s="7">
        <f t="shared" si="6"/>
        <v>56453</v>
      </c>
      <c r="D48" s="7">
        <f t="shared" si="6"/>
        <v>77429</v>
      </c>
      <c r="E48" s="7">
        <f t="shared" si="6"/>
        <v>122193</v>
      </c>
      <c r="F48" s="7">
        <f t="shared" si="6"/>
        <v>183568</v>
      </c>
      <c r="G48" s="7">
        <f t="shared" si="6"/>
        <v>256245</v>
      </c>
      <c r="H48" s="7">
        <f t="shared" si="6"/>
        <v>284776</v>
      </c>
      <c r="I48" s="7">
        <f t="shared" si="6"/>
        <v>307789</v>
      </c>
      <c r="J48" s="7">
        <f t="shared" si="6"/>
        <v>331198</v>
      </c>
      <c r="K48" s="7">
        <f t="shared" si="6"/>
        <v>354945</v>
      </c>
      <c r="L48" s="7">
        <f t="shared" si="6"/>
        <v>378861</v>
      </c>
      <c r="M48" s="7">
        <f t="shared" si="6"/>
        <v>402433</v>
      </c>
      <c r="N48" s="7">
        <f t="shared" si="6"/>
        <v>427130</v>
      </c>
      <c r="O48" s="7">
        <f t="shared" si="6"/>
        <v>483636</v>
      </c>
      <c r="P48" s="7">
        <f t="shared" si="6"/>
        <v>661014</v>
      </c>
      <c r="Q48" s="7">
        <f t="shared" si="6"/>
        <v>838667</v>
      </c>
      <c r="R48" s="7">
        <f t="shared" si="6"/>
        <v>1012133</v>
      </c>
      <c r="S48" s="7">
        <f t="shared" si="6"/>
        <v>1179164</v>
      </c>
      <c r="T48" s="7">
        <f t="shared" si="6"/>
        <v>1327214</v>
      </c>
      <c r="U48" s="7">
        <f t="shared" si="6"/>
        <v>1458978</v>
      </c>
      <c r="V48" s="7">
        <f t="shared" si="6"/>
        <v>1578358</v>
      </c>
      <c r="W48" s="7">
        <f t="shared" si="6"/>
        <v>1742409</v>
      </c>
      <c r="X48" s="7">
        <f t="shared" si="6"/>
        <v>1912596</v>
      </c>
      <c r="Y48" s="7">
        <f t="shared" si="6"/>
        <v>2082877</v>
      </c>
      <c r="Z48" s="7">
        <f t="shared" si="6"/>
        <v>2251964</v>
      </c>
      <c r="AA48" s="7">
        <f t="shared" si="6"/>
        <v>2420703</v>
      </c>
      <c r="AB48" s="7">
        <f t="shared" si="6"/>
        <v>2589230</v>
      </c>
      <c r="AC48" s="7">
        <f t="shared" si="6"/>
        <v>2757722</v>
      </c>
      <c r="AD48" s="7">
        <f t="shared" si="6"/>
        <v>2885461</v>
      </c>
    </row>
    <row r="49" spans="1:30" s="5" customFormat="1" ht="13" x14ac:dyDescent="0.3">
      <c r="A49" s="6" t="s">
        <v>168</v>
      </c>
      <c r="B49" s="7">
        <f t="shared" si="6"/>
        <v>42082</v>
      </c>
      <c r="C49" s="7">
        <f t="shared" si="6"/>
        <v>56453</v>
      </c>
      <c r="D49" s="7">
        <f t="shared" si="6"/>
        <v>77429</v>
      </c>
      <c r="E49" s="7">
        <f t="shared" si="6"/>
        <v>122193</v>
      </c>
      <c r="F49" s="7">
        <f t="shared" si="6"/>
        <v>183568</v>
      </c>
      <c r="G49" s="7">
        <f t="shared" si="6"/>
        <v>256245</v>
      </c>
      <c r="H49" s="7">
        <f t="shared" si="6"/>
        <v>284776</v>
      </c>
      <c r="I49" s="7">
        <f t="shared" si="6"/>
        <v>307789</v>
      </c>
      <c r="J49" s="7">
        <f t="shared" si="6"/>
        <v>331198</v>
      </c>
      <c r="K49" s="7">
        <f t="shared" si="6"/>
        <v>354945</v>
      </c>
      <c r="L49" s="7">
        <f t="shared" si="6"/>
        <v>378861</v>
      </c>
      <c r="M49" s="7">
        <f t="shared" si="6"/>
        <v>402433</v>
      </c>
      <c r="N49" s="7">
        <f t="shared" si="6"/>
        <v>427130</v>
      </c>
      <c r="O49" s="7">
        <f t="shared" si="6"/>
        <v>483636</v>
      </c>
      <c r="P49" s="7">
        <f t="shared" si="6"/>
        <v>661014</v>
      </c>
      <c r="Q49" s="7">
        <f t="shared" si="6"/>
        <v>838667</v>
      </c>
      <c r="R49" s="7">
        <f t="shared" si="6"/>
        <v>1012133</v>
      </c>
      <c r="S49" s="7">
        <f t="shared" si="6"/>
        <v>1179164</v>
      </c>
      <c r="T49" s="7">
        <f t="shared" si="6"/>
        <v>1327214</v>
      </c>
      <c r="U49" s="7">
        <f t="shared" si="6"/>
        <v>1458978</v>
      </c>
      <c r="V49" s="7">
        <f t="shared" si="6"/>
        <v>1578358</v>
      </c>
      <c r="W49" s="7">
        <f t="shared" si="6"/>
        <v>1742409</v>
      </c>
      <c r="X49" s="7">
        <f t="shared" si="6"/>
        <v>1912596</v>
      </c>
      <c r="Y49" s="7">
        <f t="shared" si="6"/>
        <v>2082877</v>
      </c>
      <c r="Z49" s="7">
        <f t="shared" si="6"/>
        <v>2251964</v>
      </c>
      <c r="AA49" s="7">
        <f t="shared" si="6"/>
        <v>2420703</v>
      </c>
      <c r="AB49" s="7">
        <f t="shared" si="6"/>
        <v>2589230</v>
      </c>
      <c r="AC49" s="7">
        <f t="shared" si="6"/>
        <v>2757722</v>
      </c>
      <c r="AD49" s="7">
        <f t="shared" si="6"/>
        <v>2885461</v>
      </c>
    </row>
    <row r="50" spans="1:30" s="5" customFormat="1" ht="13" x14ac:dyDescent="0.3">
      <c r="A50" s="6" t="s">
        <v>167</v>
      </c>
      <c r="B50" s="7">
        <f t="shared" si="6"/>
        <v>42082</v>
      </c>
      <c r="C50" s="7">
        <f t="shared" si="6"/>
        <v>51156</v>
      </c>
      <c r="D50" s="7">
        <f t="shared" si="6"/>
        <v>55190</v>
      </c>
      <c r="E50" s="7">
        <f t="shared" si="6"/>
        <v>71543</v>
      </c>
      <c r="F50" s="7">
        <f t="shared" si="6"/>
        <v>89119</v>
      </c>
      <c r="G50" s="7">
        <f t="shared" si="6"/>
        <v>107751</v>
      </c>
      <c r="H50" s="7">
        <f t="shared" si="6"/>
        <v>127016</v>
      </c>
      <c r="I50" s="7">
        <f t="shared" si="6"/>
        <v>147031</v>
      </c>
      <c r="J50" s="7">
        <f t="shared" si="6"/>
        <v>167693</v>
      </c>
      <c r="K50" s="7">
        <f t="shared" si="6"/>
        <v>188617</v>
      </c>
      <c r="L50" s="7">
        <f t="shared" si="6"/>
        <v>209658</v>
      </c>
      <c r="M50" s="7">
        <f t="shared" si="6"/>
        <v>230318</v>
      </c>
      <c r="N50" s="7">
        <f t="shared" si="6"/>
        <v>247781</v>
      </c>
      <c r="O50" s="7">
        <f t="shared" si="6"/>
        <v>267408</v>
      </c>
      <c r="P50" s="7">
        <f t="shared" si="6"/>
        <v>288603</v>
      </c>
      <c r="Q50" s="7">
        <f t="shared" si="6"/>
        <v>307432</v>
      </c>
      <c r="R50" s="7">
        <f t="shared" si="6"/>
        <v>319910</v>
      </c>
      <c r="S50" s="7">
        <f t="shared" si="6"/>
        <v>331813</v>
      </c>
      <c r="T50" s="7">
        <f t="shared" si="6"/>
        <v>343921</v>
      </c>
      <c r="U50" s="7">
        <f t="shared" si="6"/>
        <v>356109</v>
      </c>
      <c r="V50" s="7">
        <f t="shared" si="6"/>
        <v>368401</v>
      </c>
      <c r="W50" s="7">
        <f t="shared" si="6"/>
        <v>380606</v>
      </c>
      <c r="X50" s="7">
        <f t="shared" si="6"/>
        <v>392793</v>
      </c>
      <c r="Y50" s="7">
        <f t="shared" ref="Y50:AD50" si="7">ROUND(SUM(Y61,Y72),0)</f>
        <v>405032</v>
      </c>
      <c r="Z50" s="7">
        <f t="shared" si="7"/>
        <v>417340</v>
      </c>
      <c r="AA50" s="7">
        <f t="shared" si="7"/>
        <v>429662</v>
      </c>
      <c r="AB50" s="7">
        <f t="shared" si="7"/>
        <v>441988</v>
      </c>
      <c r="AC50" s="7">
        <f t="shared" si="7"/>
        <v>453450</v>
      </c>
      <c r="AD50" s="7">
        <f t="shared" si="7"/>
        <v>462356</v>
      </c>
    </row>
    <row r="51" spans="1:30" s="5" customFormat="1" ht="13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s="11" customFormat="1" ht="13" x14ac:dyDescent="0.3">
      <c r="A52" s="10" t="s">
        <v>30</v>
      </c>
      <c r="B52" s="2">
        <v>2022</v>
      </c>
      <c r="C52" s="2">
        <v>2023</v>
      </c>
      <c r="D52" s="2">
        <v>2024</v>
      </c>
      <c r="E52" s="2">
        <v>2025</v>
      </c>
      <c r="F52" s="2">
        <v>2026</v>
      </c>
      <c r="G52" s="2">
        <v>2027</v>
      </c>
      <c r="H52" s="2">
        <v>2028</v>
      </c>
      <c r="I52" s="2">
        <v>2029</v>
      </c>
      <c r="J52" s="2">
        <v>2030</v>
      </c>
      <c r="K52" s="2">
        <v>2031</v>
      </c>
      <c r="L52" s="2">
        <v>2032</v>
      </c>
      <c r="M52" s="2">
        <v>2033</v>
      </c>
      <c r="N52" s="2">
        <v>2034</v>
      </c>
      <c r="O52" s="2">
        <v>2035</v>
      </c>
      <c r="P52" s="2">
        <v>2036</v>
      </c>
      <c r="Q52" s="2">
        <v>2037</v>
      </c>
      <c r="R52" s="2">
        <v>2038</v>
      </c>
      <c r="S52" s="2">
        <v>2039</v>
      </c>
      <c r="T52" s="2">
        <v>2040</v>
      </c>
      <c r="U52" s="2">
        <v>2041</v>
      </c>
      <c r="V52" s="2">
        <v>2042</v>
      </c>
      <c r="W52" s="2">
        <v>2043</v>
      </c>
      <c r="X52" s="2">
        <v>2044</v>
      </c>
      <c r="Y52" s="2">
        <v>2045</v>
      </c>
      <c r="Z52" s="2">
        <v>2046</v>
      </c>
      <c r="AA52" s="2">
        <v>2047</v>
      </c>
      <c r="AB52" s="2">
        <v>2048</v>
      </c>
      <c r="AC52" s="2">
        <v>2049</v>
      </c>
      <c r="AD52" s="2">
        <v>2050</v>
      </c>
    </row>
    <row r="53" spans="1:30" s="5" customFormat="1" ht="13" x14ac:dyDescent="0.3">
      <c r="A53" s="6" t="s">
        <v>160</v>
      </c>
      <c r="B53" s="7">
        <f t="shared" ref="B53:AD61" si="8">ROUND(SUM(B87,B121),0)</f>
        <v>18417</v>
      </c>
      <c r="C53" s="7">
        <f t="shared" si="8"/>
        <v>24346</v>
      </c>
      <c r="D53" s="7">
        <f t="shared" si="8"/>
        <v>33305</v>
      </c>
      <c r="E53" s="7">
        <f t="shared" si="8"/>
        <v>52238</v>
      </c>
      <c r="F53" s="7">
        <f t="shared" si="8"/>
        <v>78047</v>
      </c>
      <c r="G53" s="7">
        <f t="shared" si="8"/>
        <v>108721</v>
      </c>
      <c r="H53" s="7">
        <f t="shared" si="8"/>
        <v>124901</v>
      </c>
      <c r="I53" s="7">
        <f t="shared" si="8"/>
        <v>135104</v>
      </c>
      <c r="J53" s="7">
        <f t="shared" si="8"/>
        <v>145318</v>
      </c>
      <c r="K53" s="7">
        <f t="shared" si="8"/>
        <v>155671</v>
      </c>
      <c r="L53" s="7">
        <f t="shared" si="8"/>
        <v>166094</v>
      </c>
      <c r="M53" s="7">
        <f t="shared" si="8"/>
        <v>176370</v>
      </c>
      <c r="N53" s="7">
        <f t="shared" si="8"/>
        <v>187116</v>
      </c>
      <c r="O53" s="7">
        <f t="shared" si="8"/>
        <v>206576</v>
      </c>
      <c r="P53" s="7">
        <f t="shared" si="8"/>
        <v>275048</v>
      </c>
      <c r="Q53" s="7">
        <f t="shared" si="8"/>
        <v>344592</v>
      </c>
      <c r="R53" s="7">
        <f t="shared" si="8"/>
        <v>412537</v>
      </c>
      <c r="S53" s="7">
        <f t="shared" si="8"/>
        <v>478056</v>
      </c>
      <c r="T53" s="7">
        <f t="shared" si="8"/>
        <v>536117</v>
      </c>
      <c r="U53" s="7">
        <f t="shared" si="8"/>
        <v>587768</v>
      </c>
      <c r="V53" s="7">
        <f t="shared" si="8"/>
        <v>634961</v>
      </c>
      <c r="W53" s="7">
        <f t="shared" si="8"/>
        <v>696868</v>
      </c>
      <c r="X53" s="7">
        <f t="shared" si="8"/>
        <v>765023</v>
      </c>
      <c r="Y53" s="7">
        <f t="shared" si="8"/>
        <v>833379</v>
      </c>
      <c r="Z53" s="7">
        <f t="shared" si="8"/>
        <v>901667</v>
      </c>
      <c r="AA53" s="7">
        <f t="shared" si="8"/>
        <v>969871</v>
      </c>
      <c r="AB53" s="7">
        <f t="shared" si="8"/>
        <v>1037972</v>
      </c>
      <c r="AC53" s="7">
        <f t="shared" si="8"/>
        <v>1105951</v>
      </c>
      <c r="AD53" s="7">
        <f t="shared" si="8"/>
        <v>1157379</v>
      </c>
    </row>
    <row r="54" spans="1:30" s="5" customFormat="1" ht="13" x14ac:dyDescent="0.3">
      <c r="A54" s="6" t="s">
        <v>161</v>
      </c>
      <c r="B54" s="7">
        <f t="shared" si="8"/>
        <v>18417</v>
      </c>
      <c r="C54" s="7">
        <f t="shared" si="8"/>
        <v>22687</v>
      </c>
      <c r="D54" s="7">
        <f t="shared" si="8"/>
        <v>28927</v>
      </c>
      <c r="E54" s="7">
        <f t="shared" si="8"/>
        <v>35821</v>
      </c>
      <c r="F54" s="7">
        <f t="shared" si="8"/>
        <v>43281</v>
      </c>
      <c r="G54" s="7">
        <f t="shared" si="8"/>
        <v>51201</v>
      </c>
      <c r="H54" s="7">
        <f t="shared" si="8"/>
        <v>59413</v>
      </c>
      <c r="I54" s="7">
        <f t="shared" si="8"/>
        <v>68404</v>
      </c>
      <c r="J54" s="7">
        <f t="shared" si="8"/>
        <v>79024</v>
      </c>
      <c r="K54" s="7">
        <f t="shared" si="8"/>
        <v>89758</v>
      </c>
      <c r="L54" s="7">
        <f t="shared" si="8"/>
        <v>100532</v>
      </c>
      <c r="M54" s="7">
        <f t="shared" si="8"/>
        <v>111116</v>
      </c>
      <c r="N54" s="7">
        <f t="shared" si="8"/>
        <v>122154</v>
      </c>
      <c r="O54" s="7">
        <f t="shared" si="8"/>
        <v>149048</v>
      </c>
      <c r="P54" s="7">
        <f t="shared" si="8"/>
        <v>155626</v>
      </c>
      <c r="Q54" s="7">
        <f t="shared" si="8"/>
        <v>169229</v>
      </c>
      <c r="R54" s="7">
        <f t="shared" si="8"/>
        <v>188781</v>
      </c>
      <c r="S54" s="7">
        <f t="shared" si="8"/>
        <v>212773</v>
      </c>
      <c r="T54" s="7">
        <f t="shared" si="8"/>
        <v>240330</v>
      </c>
      <c r="U54" s="7">
        <f t="shared" si="8"/>
        <v>270348</v>
      </c>
      <c r="V54" s="7">
        <f t="shared" si="8"/>
        <v>304499</v>
      </c>
      <c r="W54" s="7">
        <f t="shared" si="8"/>
        <v>344256</v>
      </c>
      <c r="X54" s="7">
        <f t="shared" si="8"/>
        <v>390993</v>
      </c>
      <c r="Y54" s="7">
        <f t="shared" si="8"/>
        <v>445482</v>
      </c>
      <c r="Z54" s="7">
        <f t="shared" si="8"/>
        <v>507619</v>
      </c>
      <c r="AA54" s="7">
        <f t="shared" si="8"/>
        <v>574478</v>
      </c>
      <c r="AB54" s="7">
        <f t="shared" si="8"/>
        <v>646132</v>
      </c>
      <c r="AC54" s="7">
        <f t="shared" si="8"/>
        <v>723139</v>
      </c>
      <c r="AD54" s="7">
        <f t="shared" si="8"/>
        <v>799760</v>
      </c>
    </row>
    <row r="55" spans="1:30" s="5" customFormat="1" ht="13" x14ac:dyDescent="0.3">
      <c r="A55" s="6" t="s">
        <v>162</v>
      </c>
      <c r="B55" s="7">
        <f t="shared" si="8"/>
        <v>18417</v>
      </c>
      <c r="C55" s="7">
        <f t="shared" si="8"/>
        <v>26346</v>
      </c>
      <c r="D55" s="7">
        <f t="shared" si="8"/>
        <v>39507</v>
      </c>
      <c r="E55" s="7">
        <f t="shared" si="8"/>
        <v>69498</v>
      </c>
      <c r="F55" s="7">
        <f t="shared" si="8"/>
        <v>108795</v>
      </c>
      <c r="G55" s="7">
        <f t="shared" si="8"/>
        <v>152378</v>
      </c>
      <c r="H55" s="7">
        <f t="shared" si="8"/>
        <v>175440</v>
      </c>
      <c r="I55" s="7">
        <f t="shared" si="8"/>
        <v>186646</v>
      </c>
      <c r="J55" s="7">
        <f t="shared" si="8"/>
        <v>214511</v>
      </c>
      <c r="K55" s="7">
        <f t="shared" si="8"/>
        <v>293958</v>
      </c>
      <c r="L55" s="7">
        <f t="shared" si="8"/>
        <v>373398</v>
      </c>
      <c r="M55" s="7">
        <f t="shared" si="8"/>
        <v>449693</v>
      </c>
      <c r="N55" s="7">
        <f t="shared" si="8"/>
        <v>522509</v>
      </c>
      <c r="O55" s="7">
        <f t="shared" si="8"/>
        <v>593850</v>
      </c>
      <c r="P55" s="7">
        <f t="shared" si="8"/>
        <v>665537</v>
      </c>
      <c r="Q55" s="7">
        <f t="shared" si="8"/>
        <v>737147</v>
      </c>
      <c r="R55" s="7">
        <f t="shared" si="8"/>
        <v>806220</v>
      </c>
      <c r="S55" s="7">
        <f t="shared" si="8"/>
        <v>870769</v>
      </c>
      <c r="T55" s="7">
        <f t="shared" si="8"/>
        <v>922229</v>
      </c>
      <c r="U55" s="7">
        <f t="shared" si="8"/>
        <v>965141</v>
      </c>
      <c r="V55" s="7">
        <f t="shared" si="8"/>
        <v>1004162</v>
      </c>
      <c r="W55" s="7">
        <f t="shared" si="8"/>
        <v>1063187</v>
      </c>
      <c r="X55" s="7">
        <f t="shared" si="8"/>
        <v>1133568</v>
      </c>
      <c r="Y55" s="7">
        <f t="shared" si="8"/>
        <v>1187303</v>
      </c>
      <c r="Z55" s="7">
        <f t="shared" si="8"/>
        <v>1189778</v>
      </c>
      <c r="AA55" s="7">
        <f t="shared" si="8"/>
        <v>1192270</v>
      </c>
      <c r="AB55" s="7">
        <f t="shared" si="8"/>
        <v>1194763</v>
      </c>
      <c r="AC55" s="7">
        <f t="shared" si="8"/>
        <v>1197263</v>
      </c>
      <c r="AD55" s="7">
        <f t="shared" si="8"/>
        <v>1200987</v>
      </c>
    </row>
    <row r="56" spans="1:30" s="5" customFormat="1" ht="13" x14ac:dyDescent="0.3">
      <c r="A56" s="6" t="s">
        <v>6</v>
      </c>
      <c r="B56" s="7">
        <f t="shared" si="8"/>
        <v>19635</v>
      </c>
      <c r="C56" s="7">
        <f t="shared" si="8"/>
        <v>27077</v>
      </c>
      <c r="D56" s="7">
        <f t="shared" si="8"/>
        <v>34958</v>
      </c>
      <c r="E56" s="7">
        <f t="shared" si="8"/>
        <v>55530</v>
      </c>
      <c r="F56" s="7">
        <f t="shared" si="8"/>
        <v>83728</v>
      </c>
      <c r="G56" s="7">
        <f t="shared" si="8"/>
        <v>119277</v>
      </c>
      <c r="H56" s="7">
        <f t="shared" si="8"/>
        <v>165173</v>
      </c>
      <c r="I56" s="7">
        <f t="shared" si="8"/>
        <v>219029</v>
      </c>
      <c r="J56" s="7">
        <f t="shared" si="8"/>
        <v>273726</v>
      </c>
      <c r="K56" s="7">
        <f t="shared" si="8"/>
        <v>326808</v>
      </c>
      <c r="L56" s="7">
        <f t="shared" si="8"/>
        <v>383664</v>
      </c>
      <c r="M56" s="7">
        <f t="shared" si="8"/>
        <v>449695</v>
      </c>
      <c r="N56" s="7">
        <f t="shared" si="8"/>
        <v>521873</v>
      </c>
      <c r="O56" s="7">
        <f t="shared" si="8"/>
        <v>593007</v>
      </c>
      <c r="P56" s="7">
        <f t="shared" si="8"/>
        <v>664746</v>
      </c>
      <c r="Q56" s="7">
        <f t="shared" si="8"/>
        <v>735266</v>
      </c>
      <c r="R56" s="7">
        <f t="shared" si="8"/>
        <v>806897</v>
      </c>
      <c r="S56" s="7">
        <f t="shared" si="8"/>
        <v>880999</v>
      </c>
      <c r="T56" s="7">
        <f t="shared" si="8"/>
        <v>950826</v>
      </c>
      <c r="U56" s="7">
        <f t="shared" si="8"/>
        <v>1024273</v>
      </c>
      <c r="V56" s="7">
        <f t="shared" si="8"/>
        <v>1090884</v>
      </c>
      <c r="W56" s="7">
        <f t="shared" si="8"/>
        <v>1149860</v>
      </c>
      <c r="X56" s="7">
        <f t="shared" si="8"/>
        <v>1200725</v>
      </c>
      <c r="Y56" s="7">
        <f t="shared" si="8"/>
        <v>1247039</v>
      </c>
      <c r="Z56" s="7">
        <f t="shared" si="8"/>
        <v>1289725</v>
      </c>
      <c r="AA56" s="7">
        <f t="shared" si="8"/>
        <v>1332366</v>
      </c>
      <c r="AB56" s="7">
        <f t="shared" si="8"/>
        <v>1375883</v>
      </c>
      <c r="AC56" s="7">
        <f t="shared" si="8"/>
        <v>1384375</v>
      </c>
      <c r="AD56" s="7">
        <f t="shared" si="8"/>
        <v>1389651</v>
      </c>
    </row>
    <row r="57" spans="1:30" s="5" customFormat="1" ht="13" x14ac:dyDescent="0.3">
      <c r="A57" s="6" t="s">
        <v>163</v>
      </c>
      <c r="B57" s="7">
        <f t="shared" si="8"/>
        <v>18417</v>
      </c>
      <c r="C57" s="7">
        <f t="shared" si="8"/>
        <v>28237</v>
      </c>
      <c r="D57" s="7">
        <f t="shared" si="8"/>
        <v>40936</v>
      </c>
      <c r="E57" s="7">
        <f t="shared" si="8"/>
        <v>51052</v>
      </c>
      <c r="F57" s="7">
        <f t="shared" si="8"/>
        <v>58167</v>
      </c>
      <c r="G57" s="7">
        <f t="shared" si="8"/>
        <v>65486</v>
      </c>
      <c r="H57" s="7">
        <f t="shared" si="8"/>
        <v>73373</v>
      </c>
      <c r="I57" s="7">
        <f t="shared" si="8"/>
        <v>82341</v>
      </c>
      <c r="J57" s="7">
        <f t="shared" si="8"/>
        <v>92133</v>
      </c>
      <c r="K57" s="7">
        <f t="shared" si="8"/>
        <v>100985</v>
      </c>
      <c r="L57" s="7">
        <f t="shared" si="8"/>
        <v>109896</v>
      </c>
      <c r="M57" s="7">
        <f t="shared" si="8"/>
        <v>118684</v>
      </c>
      <c r="N57" s="7">
        <f t="shared" si="8"/>
        <v>128322</v>
      </c>
      <c r="O57" s="7">
        <f t="shared" si="8"/>
        <v>136954</v>
      </c>
      <c r="P57" s="7">
        <f t="shared" si="8"/>
        <v>213457</v>
      </c>
      <c r="Q57" s="7">
        <f t="shared" si="8"/>
        <v>285971</v>
      </c>
      <c r="R57" s="7">
        <f t="shared" si="8"/>
        <v>350858</v>
      </c>
      <c r="S57" s="7">
        <f t="shared" si="8"/>
        <v>411130</v>
      </c>
      <c r="T57" s="7">
        <f t="shared" si="8"/>
        <v>473051</v>
      </c>
      <c r="U57" s="7">
        <f t="shared" si="8"/>
        <v>536629</v>
      </c>
      <c r="V57" s="7">
        <f t="shared" si="8"/>
        <v>599837</v>
      </c>
      <c r="W57" s="7">
        <f t="shared" si="8"/>
        <v>667119</v>
      </c>
      <c r="X57" s="7">
        <f t="shared" si="8"/>
        <v>736836</v>
      </c>
      <c r="Y57" s="7">
        <f t="shared" si="8"/>
        <v>807162</v>
      </c>
      <c r="Z57" s="7">
        <f t="shared" si="8"/>
        <v>877621</v>
      </c>
      <c r="AA57" s="7">
        <f t="shared" si="8"/>
        <v>948199</v>
      </c>
      <c r="AB57" s="7">
        <f t="shared" si="8"/>
        <v>1018810</v>
      </c>
      <c r="AC57" s="7">
        <f t="shared" si="8"/>
        <v>1089295</v>
      </c>
      <c r="AD57" s="7">
        <f t="shared" si="8"/>
        <v>1157379</v>
      </c>
    </row>
    <row r="58" spans="1:30" s="5" customFormat="1" ht="13" x14ac:dyDescent="0.3">
      <c r="A58" s="6" t="s">
        <v>164</v>
      </c>
      <c r="B58" s="7">
        <f t="shared" si="8"/>
        <v>18417</v>
      </c>
      <c r="C58" s="7">
        <f t="shared" si="8"/>
        <v>28237</v>
      </c>
      <c r="D58" s="7">
        <f t="shared" si="8"/>
        <v>40936</v>
      </c>
      <c r="E58" s="7">
        <f t="shared" si="8"/>
        <v>51052</v>
      </c>
      <c r="F58" s="7">
        <f t="shared" si="8"/>
        <v>58167</v>
      </c>
      <c r="G58" s="7">
        <f t="shared" si="8"/>
        <v>65486</v>
      </c>
      <c r="H58" s="7">
        <f t="shared" si="8"/>
        <v>73373</v>
      </c>
      <c r="I58" s="7">
        <f t="shared" si="8"/>
        <v>82341</v>
      </c>
      <c r="J58" s="7">
        <f t="shared" si="8"/>
        <v>92133</v>
      </c>
      <c r="K58" s="7">
        <f t="shared" si="8"/>
        <v>100985</v>
      </c>
      <c r="L58" s="7">
        <f t="shared" si="8"/>
        <v>109896</v>
      </c>
      <c r="M58" s="7">
        <f t="shared" si="8"/>
        <v>118684</v>
      </c>
      <c r="N58" s="7">
        <f t="shared" si="8"/>
        <v>128322</v>
      </c>
      <c r="O58" s="7">
        <f t="shared" si="8"/>
        <v>136954</v>
      </c>
      <c r="P58" s="7">
        <f t="shared" si="8"/>
        <v>213457</v>
      </c>
      <c r="Q58" s="7">
        <f t="shared" si="8"/>
        <v>285971</v>
      </c>
      <c r="R58" s="7">
        <f t="shared" si="8"/>
        <v>350858</v>
      </c>
      <c r="S58" s="7">
        <f t="shared" si="8"/>
        <v>411130</v>
      </c>
      <c r="T58" s="7">
        <f t="shared" si="8"/>
        <v>473051</v>
      </c>
      <c r="U58" s="7">
        <f t="shared" si="8"/>
        <v>536629</v>
      </c>
      <c r="V58" s="7">
        <f t="shared" si="8"/>
        <v>599837</v>
      </c>
      <c r="W58" s="7">
        <f t="shared" si="8"/>
        <v>667119</v>
      </c>
      <c r="X58" s="7">
        <f t="shared" si="8"/>
        <v>736836</v>
      </c>
      <c r="Y58" s="7">
        <f t="shared" si="8"/>
        <v>807162</v>
      </c>
      <c r="Z58" s="7">
        <f t="shared" si="8"/>
        <v>877621</v>
      </c>
      <c r="AA58" s="7">
        <f t="shared" si="8"/>
        <v>948199</v>
      </c>
      <c r="AB58" s="7">
        <f t="shared" si="8"/>
        <v>1018810</v>
      </c>
      <c r="AC58" s="7">
        <f t="shared" si="8"/>
        <v>1089295</v>
      </c>
      <c r="AD58" s="7">
        <f t="shared" si="8"/>
        <v>1157379</v>
      </c>
    </row>
    <row r="59" spans="1:30" s="5" customFormat="1" ht="13" x14ac:dyDescent="0.3">
      <c r="A59" s="6" t="s">
        <v>165</v>
      </c>
      <c r="B59" s="7">
        <f t="shared" si="8"/>
        <v>18417</v>
      </c>
      <c r="C59" s="7">
        <f t="shared" si="8"/>
        <v>24346</v>
      </c>
      <c r="D59" s="7">
        <f t="shared" si="8"/>
        <v>33305</v>
      </c>
      <c r="E59" s="7">
        <f t="shared" si="8"/>
        <v>52238</v>
      </c>
      <c r="F59" s="7">
        <f t="shared" si="8"/>
        <v>78047</v>
      </c>
      <c r="G59" s="7">
        <f t="shared" si="8"/>
        <v>108721</v>
      </c>
      <c r="H59" s="7">
        <f t="shared" si="8"/>
        <v>124901</v>
      </c>
      <c r="I59" s="7">
        <f t="shared" si="8"/>
        <v>135104</v>
      </c>
      <c r="J59" s="7">
        <f t="shared" si="8"/>
        <v>145318</v>
      </c>
      <c r="K59" s="7">
        <f t="shared" si="8"/>
        <v>155671</v>
      </c>
      <c r="L59" s="7">
        <f t="shared" si="8"/>
        <v>166094</v>
      </c>
      <c r="M59" s="7">
        <f t="shared" si="8"/>
        <v>176370</v>
      </c>
      <c r="N59" s="7">
        <f t="shared" si="8"/>
        <v>187116</v>
      </c>
      <c r="O59" s="7">
        <f t="shared" si="8"/>
        <v>206576</v>
      </c>
      <c r="P59" s="7">
        <f t="shared" si="8"/>
        <v>275048</v>
      </c>
      <c r="Q59" s="7">
        <f t="shared" si="8"/>
        <v>344592</v>
      </c>
      <c r="R59" s="7">
        <f t="shared" si="8"/>
        <v>412537</v>
      </c>
      <c r="S59" s="7">
        <f t="shared" si="8"/>
        <v>478056</v>
      </c>
      <c r="T59" s="7">
        <f t="shared" si="8"/>
        <v>536117</v>
      </c>
      <c r="U59" s="7">
        <f t="shared" si="8"/>
        <v>587768</v>
      </c>
      <c r="V59" s="7">
        <f t="shared" si="8"/>
        <v>634961</v>
      </c>
      <c r="W59" s="7">
        <f t="shared" si="8"/>
        <v>696868</v>
      </c>
      <c r="X59" s="7">
        <f t="shared" si="8"/>
        <v>765023</v>
      </c>
      <c r="Y59" s="7">
        <f t="shared" si="8"/>
        <v>833379</v>
      </c>
      <c r="Z59" s="7">
        <f t="shared" si="8"/>
        <v>901667</v>
      </c>
      <c r="AA59" s="7">
        <f t="shared" si="8"/>
        <v>969871</v>
      </c>
      <c r="AB59" s="7">
        <f t="shared" si="8"/>
        <v>1037972</v>
      </c>
      <c r="AC59" s="7">
        <f t="shared" si="8"/>
        <v>1105951</v>
      </c>
      <c r="AD59" s="7">
        <f t="shared" si="8"/>
        <v>1157379</v>
      </c>
    </row>
    <row r="60" spans="1:30" s="5" customFormat="1" ht="13" x14ac:dyDescent="0.3">
      <c r="A60" s="6" t="s">
        <v>168</v>
      </c>
      <c r="B60" s="7">
        <f t="shared" si="8"/>
        <v>18417</v>
      </c>
      <c r="C60" s="7">
        <f t="shared" si="8"/>
        <v>24346</v>
      </c>
      <c r="D60" s="7">
        <f t="shared" si="8"/>
        <v>33305</v>
      </c>
      <c r="E60" s="7">
        <f t="shared" si="8"/>
        <v>52238</v>
      </c>
      <c r="F60" s="7">
        <f t="shared" si="8"/>
        <v>78047</v>
      </c>
      <c r="G60" s="7">
        <f t="shared" si="8"/>
        <v>108721</v>
      </c>
      <c r="H60" s="7">
        <f t="shared" si="8"/>
        <v>124901</v>
      </c>
      <c r="I60" s="7">
        <f t="shared" si="8"/>
        <v>135104</v>
      </c>
      <c r="J60" s="7">
        <f t="shared" si="8"/>
        <v>145318</v>
      </c>
      <c r="K60" s="7">
        <f t="shared" si="8"/>
        <v>155671</v>
      </c>
      <c r="L60" s="7">
        <f t="shared" si="8"/>
        <v>166094</v>
      </c>
      <c r="M60" s="7">
        <f t="shared" si="8"/>
        <v>176370</v>
      </c>
      <c r="N60" s="7">
        <f t="shared" si="8"/>
        <v>187116</v>
      </c>
      <c r="O60" s="7">
        <f t="shared" si="8"/>
        <v>206576</v>
      </c>
      <c r="P60" s="7">
        <f t="shared" si="8"/>
        <v>275048</v>
      </c>
      <c r="Q60" s="7">
        <f t="shared" si="8"/>
        <v>344592</v>
      </c>
      <c r="R60" s="7">
        <f t="shared" si="8"/>
        <v>412537</v>
      </c>
      <c r="S60" s="7">
        <f t="shared" si="8"/>
        <v>478056</v>
      </c>
      <c r="T60" s="7">
        <f t="shared" si="8"/>
        <v>536117</v>
      </c>
      <c r="U60" s="7">
        <f t="shared" si="8"/>
        <v>587768</v>
      </c>
      <c r="V60" s="7">
        <f t="shared" si="8"/>
        <v>634961</v>
      </c>
      <c r="W60" s="7">
        <f t="shared" si="8"/>
        <v>696868</v>
      </c>
      <c r="X60" s="7">
        <f t="shared" si="8"/>
        <v>765023</v>
      </c>
      <c r="Y60" s="7">
        <f t="shared" si="8"/>
        <v>833379</v>
      </c>
      <c r="Z60" s="7">
        <f t="shared" si="8"/>
        <v>901667</v>
      </c>
      <c r="AA60" s="7">
        <f t="shared" si="8"/>
        <v>969871</v>
      </c>
      <c r="AB60" s="7">
        <f t="shared" si="8"/>
        <v>1037972</v>
      </c>
      <c r="AC60" s="7">
        <f t="shared" si="8"/>
        <v>1105951</v>
      </c>
      <c r="AD60" s="7">
        <f t="shared" si="8"/>
        <v>1157379</v>
      </c>
    </row>
    <row r="61" spans="1:30" s="5" customFormat="1" ht="13" x14ac:dyDescent="0.3">
      <c r="A61" s="6" t="s">
        <v>167</v>
      </c>
      <c r="B61" s="7">
        <f t="shared" si="8"/>
        <v>18417</v>
      </c>
      <c r="C61" s="7">
        <f t="shared" si="8"/>
        <v>22130</v>
      </c>
      <c r="D61" s="7">
        <f t="shared" si="8"/>
        <v>23830</v>
      </c>
      <c r="E61" s="7">
        <f t="shared" si="8"/>
        <v>30724</v>
      </c>
      <c r="F61" s="7">
        <f t="shared" si="8"/>
        <v>38130</v>
      </c>
      <c r="G61" s="7">
        <f t="shared" si="8"/>
        <v>45981</v>
      </c>
      <c r="H61" s="7">
        <f t="shared" si="8"/>
        <v>54097</v>
      </c>
      <c r="I61" s="7">
        <f t="shared" si="8"/>
        <v>62527</v>
      </c>
      <c r="J61" s="7">
        <f t="shared" si="8"/>
        <v>71229</v>
      </c>
      <c r="K61" s="7">
        <f t="shared" si="8"/>
        <v>80041</v>
      </c>
      <c r="L61" s="7">
        <f t="shared" si="8"/>
        <v>88901</v>
      </c>
      <c r="M61" s="7">
        <f t="shared" si="8"/>
        <v>97596</v>
      </c>
      <c r="N61" s="7">
        <f t="shared" si="8"/>
        <v>102260</v>
      </c>
      <c r="O61" s="7">
        <f t="shared" si="8"/>
        <v>106207</v>
      </c>
      <c r="P61" s="7">
        <f t="shared" si="8"/>
        <v>110368</v>
      </c>
      <c r="Q61" s="7">
        <f t="shared" si="8"/>
        <v>114256</v>
      </c>
      <c r="R61" s="7">
        <f t="shared" si="8"/>
        <v>117887</v>
      </c>
      <c r="S61" s="7">
        <f t="shared" si="8"/>
        <v>121950</v>
      </c>
      <c r="T61" s="7">
        <f t="shared" si="8"/>
        <v>126109</v>
      </c>
      <c r="U61" s="7">
        <f t="shared" si="8"/>
        <v>130324</v>
      </c>
      <c r="V61" s="7">
        <f t="shared" si="8"/>
        <v>134583</v>
      </c>
      <c r="W61" s="7">
        <f t="shared" si="8"/>
        <v>138813</v>
      </c>
      <c r="X61" s="7">
        <f t="shared" si="8"/>
        <v>143036</v>
      </c>
      <c r="Y61" s="7">
        <f t="shared" ref="Y61:AD61" si="9">ROUND(SUM(Y95,Y129),0)</f>
        <v>147277</v>
      </c>
      <c r="Z61" s="7">
        <f t="shared" si="9"/>
        <v>151543</v>
      </c>
      <c r="AA61" s="7">
        <f t="shared" si="9"/>
        <v>155814</v>
      </c>
      <c r="AB61" s="7">
        <f t="shared" si="9"/>
        <v>160085</v>
      </c>
      <c r="AC61" s="7">
        <f t="shared" si="9"/>
        <v>163883</v>
      </c>
      <c r="AD61" s="7">
        <f t="shared" si="9"/>
        <v>166277</v>
      </c>
    </row>
    <row r="62" spans="1:30" s="5" customFormat="1" ht="13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s="11" customFormat="1" ht="13" x14ac:dyDescent="0.3">
      <c r="A63" s="10" t="s">
        <v>31</v>
      </c>
      <c r="B63" s="2">
        <v>2022</v>
      </c>
      <c r="C63" s="2">
        <v>2023</v>
      </c>
      <c r="D63" s="2">
        <v>2024</v>
      </c>
      <c r="E63" s="2">
        <v>2025</v>
      </c>
      <c r="F63" s="2">
        <v>2026</v>
      </c>
      <c r="G63" s="2">
        <v>2027</v>
      </c>
      <c r="H63" s="2">
        <v>2028</v>
      </c>
      <c r="I63" s="2">
        <v>2029</v>
      </c>
      <c r="J63" s="2">
        <v>2030</v>
      </c>
      <c r="K63" s="2">
        <v>2031</v>
      </c>
      <c r="L63" s="2">
        <v>2032</v>
      </c>
      <c r="M63" s="2">
        <v>2033</v>
      </c>
      <c r="N63" s="2">
        <v>2034</v>
      </c>
      <c r="O63" s="2">
        <v>2035</v>
      </c>
      <c r="P63" s="2">
        <v>2036</v>
      </c>
      <c r="Q63" s="2">
        <v>2037</v>
      </c>
      <c r="R63" s="2">
        <v>2038</v>
      </c>
      <c r="S63" s="2">
        <v>2039</v>
      </c>
      <c r="T63" s="2">
        <v>2040</v>
      </c>
      <c r="U63" s="2">
        <v>2041</v>
      </c>
      <c r="V63" s="2">
        <v>2042</v>
      </c>
      <c r="W63" s="2">
        <v>2043</v>
      </c>
      <c r="X63" s="2">
        <v>2044</v>
      </c>
      <c r="Y63" s="2">
        <v>2045</v>
      </c>
      <c r="Z63" s="2">
        <v>2046</v>
      </c>
      <c r="AA63" s="2">
        <v>2047</v>
      </c>
      <c r="AB63" s="2">
        <v>2048</v>
      </c>
      <c r="AC63" s="2">
        <v>2049</v>
      </c>
      <c r="AD63" s="2">
        <v>2050</v>
      </c>
    </row>
    <row r="64" spans="1:30" s="5" customFormat="1" ht="13" x14ac:dyDescent="0.3">
      <c r="A64" s="6" t="s">
        <v>160</v>
      </c>
      <c r="B64" s="7">
        <f t="shared" ref="B64:AD72" si="10">ROUND(SUM(B98,B132),0)</f>
        <v>23665</v>
      </c>
      <c r="C64" s="7">
        <f t="shared" si="10"/>
        <v>32107</v>
      </c>
      <c r="D64" s="7">
        <f t="shared" si="10"/>
        <v>44124</v>
      </c>
      <c r="E64" s="7">
        <f t="shared" si="10"/>
        <v>69955</v>
      </c>
      <c r="F64" s="7">
        <f t="shared" si="10"/>
        <v>105521</v>
      </c>
      <c r="G64" s="7">
        <f t="shared" si="10"/>
        <v>147524</v>
      </c>
      <c r="H64" s="7">
        <f t="shared" si="10"/>
        <v>159875</v>
      </c>
      <c r="I64" s="7">
        <f t="shared" si="10"/>
        <v>172685</v>
      </c>
      <c r="J64" s="7">
        <f t="shared" si="10"/>
        <v>185880</v>
      </c>
      <c r="K64" s="7">
        <f t="shared" si="10"/>
        <v>199274</v>
      </c>
      <c r="L64" s="7">
        <f t="shared" si="10"/>
        <v>212767</v>
      </c>
      <c r="M64" s="7">
        <f t="shared" si="10"/>
        <v>226063</v>
      </c>
      <c r="N64" s="7">
        <f t="shared" si="10"/>
        <v>240014</v>
      </c>
      <c r="O64" s="7">
        <f t="shared" si="10"/>
        <v>277060</v>
      </c>
      <c r="P64" s="7">
        <f t="shared" si="10"/>
        <v>385966</v>
      </c>
      <c r="Q64" s="7">
        <f t="shared" si="10"/>
        <v>494075</v>
      </c>
      <c r="R64" s="7">
        <f t="shared" si="10"/>
        <v>599596</v>
      </c>
      <c r="S64" s="7">
        <f t="shared" si="10"/>
        <v>701108</v>
      </c>
      <c r="T64" s="7">
        <f t="shared" si="10"/>
        <v>791097</v>
      </c>
      <c r="U64" s="7">
        <f t="shared" si="10"/>
        <v>871210</v>
      </c>
      <c r="V64" s="7">
        <f t="shared" si="10"/>
        <v>943397</v>
      </c>
      <c r="W64" s="7">
        <f t="shared" si="10"/>
        <v>1045541</v>
      </c>
      <c r="X64" s="7">
        <f t="shared" si="10"/>
        <v>1147573</v>
      </c>
      <c r="Y64" s="7">
        <f t="shared" si="10"/>
        <v>1249498</v>
      </c>
      <c r="Z64" s="7">
        <f t="shared" si="10"/>
        <v>1350297</v>
      </c>
      <c r="AA64" s="7">
        <f t="shared" si="10"/>
        <v>1450832</v>
      </c>
      <c r="AB64" s="7">
        <f t="shared" si="10"/>
        <v>1551258</v>
      </c>
      <c r="AC64" s="7">
        <f t="shared" si="10"/>
        <v>1651771</v>
      </c>
      <c r="AD64" s="7">
        <f t="shared" si="10"/>
        <v>1728082</v>
      </c>
    </row>
    <row r="65" spans="1:30" s="5" customFormat="1" ht="13" x14ac:dyDescent="0.3">
      <c r="A65" s="6" t="s">
        <v>161</v>
      </c>
      <c r="B65" s="7">
        <f t="shared" si="10"/>
        <v>23665</v>
      </c>
      <c r="C65" s="7">
        <f t="shared" si="10"/>
        <v>29830</v>
      </c>
      <c r="D65" s="7">
        <f t="shared" si="10"/>
        <v>38222</v>
      </c>
      <c r="E65" s="7">
        <f t="shared" si="10"/>
        <v>47696</v>
      </c>
      <c r="F65" s="7">
        <f t="shared" si="10"/>
        <v>57967</v>
      </c>
      <c r="G65" s="7">
        <f t="shared" si="10"/>
        <v>68876</v>
      </c>
      <c r="H65" s="7">
        <f t="shared" si="10"/>
        <v>80194</v>
      </c>
      <c r="I65" s="7">
        <f t="shared" si="10"/>
        <v>92336</v>
      </c>
      <c r="J65" s="7">
        <f t="shared" si="10"/>
        <v>105957</v>
      </c>
      <c r="K65" s="7">
        <f t="shared" si="10"/>
        <v>119737</v>
      </c>
      <c r="L65" s="7">
        <f t="shared" si="10"/>
        <v>133576</v>
      </c>
      <c r="M65" s="7">
        <f t="shared" si="10"/>
        <v>147156</v>
      </c>
      <c r="N65" s="7">
        <f t="shared" si="10"/>
        <v>161365</v>
      </c>
      <c r="O65" s="7">
        <f t="shared" si="10"/>
        <v>200562</v>
      </c>
      <c r="P65" s="7">
        <f t="shared" si="10"/>
        <v>208148</v>
      </c>
      <c r="Q65" s="7">
        <f t="shared" si="10"/>
        <v>227307</v>
      </c>
      <c r="R65" s="7">
        <f t="shared" si="10"/>
        <v>255029</v>
      </c>
      <c r="S65" s="7">
        <f t="shared" si="10"/>
        <v>289337</v>
      </c>
      <c r="T65" s="7">
        <f t="shared" si="10"/>
        <v>328978</v>
      </c>
      <c r="U65" s="7">
        <f t="shared" si="10"/>
        <v>371757</v>
      </c>
      <c r="V65" s="7">
        <f t="shared" si="10"/>
        <v>420451</v>
      </c>
      <c r="W65" s="7">
        <f t="shared" si="10"/>
        <v>477162</v>
      </c>
      <c r="X65" s="7">
        <f t="shared" si="10"/>
        <v>543938</v>
      </c>
      <c r="Y65" s="7">
        <f t="shared" si="10"/>
        <v>622120</v>
      </c>
      <c r="Z65" s="7">
        <f t="shared" si="10"/>
        <v>711106</v>
      </c>
      <c r="AA65" s="7">
        <f t="shared" si="10"/>
        <v>806874</v>
      </c>
      <c r="AB65" s="7">
        <f t="shared" si="10"/>
        <v>909519</v>
      </c>
      <c r="AC65" s="7">
        <f t="shared" si="10"/>
        <v>1019821</v>
      </c>
      <c r="AD65" s="7">
        <f t="shared" si="10"/>
        <v>1129457</v>
      </c>
    </row>
    <row r="66" spans="1:30" s="5" customFormat="1" ht="13" x14ac:dyDescent="0.3">
      <c r="A66" s="6" t="s">
        <v>162</v>
      </c>
      <c r="B66" s="7">
        <f t="shared" si="10"/>
        <v>23665</v>
      </c>
      <c r="C66" s="7">
        <f t="shared" si="10"/>
        <v>32019</v>
      </c>
      <c r="D66" s="7">
        <f t="shared" si="10"/>
        <v>44424</v>
      </c>
      <c r="E66" s="7">
        <f t="shared" si="10"/>
        <v>72591</v>
      </c>
      <c r="F66" s="7">
        <f t="shared" si="10"/>
        <v>110953</v>
      </c>
      <c r="G66" s="7">
        <f t="shared" si="10"/>
        <v>155668</v>
      </c>
      <c r="H66" s="7">
        <f t="shared" si="10"/>
        <v>168537</v>
      </c>
      <c r="I66" s="7">
        <f t="shared" si="10"/>
        <v>181885</v>
      </c>
      <c r="J66" s="7">
        <f t="shared" si="10"/>
        <v>220456</v>
      </c>
      <c r="K66" s="7">
        <f t="shared" si="10"/>
        <v>333835</v>
      </c>
      <c r="L66" s="7">
        <f t="shared" si="10"/>
        <v>447242</v>
      </c>
      <c r="M66" s="7">
        <f t="shared" si="10"/>
        <v>560146</v>
      </c>
      <c r="N66" s="7">
        <f t="shared" si="10"/>
        <v>672856</v>
      </c>
      <c r="O66" s="7">
        <f t="shared" si="10"/>
        <v>785837</v>
      </c>
      <c r="P66" s="7">
        <f t="shared" si="10"/>
        <v>900522</v>
      </c>
      <c r="Q66" s="7">
        <f t="shared" si="10"/>
        <v>1013509</v>
      </c>
      <c r="R66" s="7">
        <f t="shared" si="10"/>
        <v>1123540</v>
      </c>
      <c r="S66" s="7">
        <f t="shared" si="10"/>
        <v>1227645</v>
      </c>
      <c r="T66" s="7">
        <f t="shared" si="10"/>
        <v>1316888</v>
      </c>
      <c r="U66" s="7">
        <f t="shared" si="10"/>
        <v>1396581</v>
      </c>
      <c r="V66" s="7">
        <f t="shared" si="10"/>
        <v>1470527</v>
      </c>
      <c r="W66" s="7">
        <f t="shared" si="10"/>
        <v>1576608</v>
      </c>
      <c r="X66" s="7">
        <f t="shared" si="10"/>
        <v>1682588</v>
      </c>
      <c r="Y66" s="7">
        <f t="shared" si="10"/>
        <v>1763600</v>
      </c>
      <c r="Z66" s="7">
        <f t="shared" si="10"/>
        <v>1770662</v>
      </c>
      <c r="AA66" s="7">
        <f t="shared" si="10"/>
        <v>1777776</v>
      </c>
      <c r="AB66" s="7">
        <f t="shared" si="10"/>
        <v>1784908</v>
      </c>
      <c r="AC66" s="7">
        <f t="shared" si="10"/>
        <v>1792073</v>
      </c>
      <c r="AD66" s="7">
        <f t="shared" si="10"/>
        <v>1798439</v>
      </c>
    </row>
    <row r="67" spans="1:30" s="5" customFormat="1" ht="13" x14ac:dyDescent="0.3">
      <c r="A67" s="6" t="s">
        <v>6</v>
      </c>
      <c r="B67" s="7">
        <f t="shared" si="10"/>
        <v>26862</v>
      </c>
      <c r="C67" s="7">
        <f t="shared" si="10"/>
        <v>37642</v>
      </c>
      <c r="D67" s="7">
        <f t="shared" si="10"/>
        <v>49056</v>
      </c>
      <c r="E67" s="7">
        <f t="shared" si="10"/>
        <v>78799</v>
      </c>
      <c r="F67" s="7">
        <f t="shared" si="10"/>
        <v>119568</v>
      </c>
      <c r="G67" s="7">
        <f t="shared" si="10"/>
        <v>170965</v>
      </c>
      <c r="H67" s="7">
        <f t="shared" si="10"/>
        <v>237323</v>
      </c>
      <c r="I67" s="7">
        <f t="shared" si="10"/>
        <v>306746</v>
      </c>
      <c r="J67" s="7">
        <f t="shared" si="10"/>
        <v>394269</v>
      </c>
      <c r="K67" s="7">
        <f t="shared" si="10"/>
        <v>471016</v>
      </c>
      <c r="L67" s="7">
        <f t="shared" si="10"/>
        <v>553028</v>
      </c>
      <c r="M67" s="7">
        <f t="shared" si="10"/>
        <v>643556</v>
      </c>
      <c r="N67" s="7">
        <f t="shared" si="10"/>
        <v>742392</v>
      </c>
      <c r="O67" s="7">
        <f t="shared" si="10"/>
        <v>855889</v>
      </c>
      <c r="P67" s="7">
        <f t="shared" si="10"/>
        <v>959611</v>
      </c>
      <c r="Q67" s="7">
        <f t="shared" si="10"/>
        <v>1061570</v>
      </c>
      <c r="R67" s="7">
        <f t="shared" si="10"/>
        <v>1165135</v>
      </c>
      <c r="S67" s="7">
        <f t="shared" si="10"/>
        <v>1272272</v>
      </c>
      <c r="T67" s="7">
        <f t="shared" si="10"/>
        <v>1373229</v>
      </c>
      <c r="U67" s="7">
        <f t="shared" si="10"/>
        <v>1479419</v>
      </c>
      <c r="V67" s="7">
        <f t="shared" si="10"/>
        <v>1575726</v>
      </c>
      <c r="W67" s="7">
        <f t="shared" si="10"/>
        <v>1660994</v>
      </c>
      <c r="X67" s="7">
        <f t="shared" si="10"/>
        <v>1734535</v>
      </c>
      <c r="Y67" s="7">
        <f t="shared" si="10"/>
        <v>1801465</v>
      </c>
      <c r="Z67" s="7">
        <f t="shared" si="10"/>
        <v>1861906</v>
      </c>
      <c r="AA67" s="7">
        <f t="shared" si="10"/>
        <v>1923844</v>
      </c>
      <c r="AB67" s="7">
        <f t="shared" si="10"/>
        <v>1985453</v>
      </c>
      <c r="AC67" s="7">
        <f t="shared" si="10"/>
        <v>1998309</v>
      </c>
      <c r="AD67" s="7">
        <f t="shared" si="10"/>
        <v>2005899</v>
      </c>
    </row>
    <row r="68" spans="1:30" s="5" customFormat="1" ht="13" x14ac:dyDescent="0.3">
      <c r="A68" s="6" t="s">
        <v>163</v>
      </c>
      <c r="B68" s="7">
        <f t="shared" si="10"/>
        <v>23665</v>
      </c>
      <c r="C68" s="7">
        <f t="shared" si="10"/>
        <v>38095</v>
      </c>
      <c r="D68" s="7">
        <f t="shared" si="10"/>
        <v>56698</v>
      </c>
      <c r="E68" s="7">
        <f t="shared" si="10"/>
        <v>71868</v>
      </c>
      <c r="F68" s="7">
        <f t="shared" si="10"/>
        <v>82723</v>
      </c>
      <c r="G68" s="7">
        <f t="shared" si="10"/>
        <v>93861</v>
      </c>
      <c r="H68" s="7">
        <f t="shared" si="10"/>
        <v>105771</v>
      </c>
      <c r="I68" s="7">
        <f t="shared" si="10"/>
        <v>119136</v>
      </c>
      <c r="J68" s="7">
        <f t="shared" si="10"/>
        <v>133619</v>
      </c>
      <c r="K68" s="7">
        <f t="shared" si="10"/>
        <v>146860</v>
      </c>
      <c r="L68" s="7">
        <f t="shared" si="10"/>
        <v>160190</v>
      </c>
      <c r="M68" s="7">
        <f t="shared" si="10"/>
        <v>173392</v>
      </c>
      <c r="N68" s="7">
        <f t="shared" si="10"/>
        <v>189077</v>
      </c>
      <c r="O68" s="7">
        <f t="shared" si="10"/>
        <v>203564</v>
      </c>
      <c r="P68" s="7">
        <f t="shared" si="10"/>
        <v>312451</v>
      </c>
      <c r="Q68" s="7">
        <f t="shared" si="10"/>
        <v>415115</v>
      </c>
      <c r="R68" s="7">
        <f t="shared" si="10"/>
        <v>512447</v>
      </c>
      <c r="S68" s="7">
        <f t="shared" si="10"/>
        <v>606171</v>
      </c>
      <c r="T68" s="7">
        <f t="shared" si="10"/>
        <v>703736</v>
      </c>
      <c r="U68" s="7">
        <f t="shared" si="10"/>
        <v>806117</v>
      </c>
      <c r="V68" s="7">
        <f t="shared" si="10"/>
        <v>908546</v>
      </c>
      <c r="W68" s="7">
        <f t="shared" si="10"/>
        <v>1011006</v>
      </c>
      <c r="X68" s="7">
        <f t="shared" si="10"/>
        <v>1113486</v>
      </c>
      <c r="Y68" s="7">
        <f t="shared" si="10"/>
        <v>1216004</v>
      </c>
      <c r="Z68" s="7">
        <f t="shared" si="10"/>
        <v>1318564</v>
      </c>
      <c r="AA68" s="7">
        <f t="shared" si="10"/>
        <v>1421157</v>
      </c>
      <c r="AB68" s="7">
        <f t="shared" si="10"/>
        <v>1523757</v>
      </c>
      <c r="AC68" s="7">
        <f t="shared" si="10"/>
        <v>1626350</v>
      </c>
      <c r="AD68" s="7">
        <f t="shared" si="10"/>
        <v>1728082</v>
      </c>
    </row>
    <row r="69" spans="1:30" s="5" customFormat="1" ht="13" x14ac:dyDescent="0.3">
      <c r="A69" s="6" t="s">
        <v>164</v>
      </c>
      <c r="B69" s="7">
        <f t="shared" si="10"/>
        <v>23665</v>
      </c>
      <c r="C69" s="7">
        <f t="shared" si="10"/>
        <v>38095</v>
      </c>
      <c r="D69" s="7">
        <f t="shared" si="10"/>
        <v>56698</v>
      </c>
      <c r="E69" s="7">
        <f t="shared" si="10"/>
        <v>71868</v>
      </c>
      <c r="F69" s="7">
        <f t="shared" si="10"/>
        <v>82723</v>
      </c>
      <c r="G69" s="7">
        <f t="shared" si="10"/>
        <v>93861</v>
      </c>
      <c r="H69" s="7">
        <f t="shared" si="10"/>
        <v>105771</v>
      </c>
      <c r="I69" s="7">
        <f t="shared" si="10"/>
        <v>119136</v>
      </c>
      <c r="J69" s="7">
        <f t="shared" si="10"/>
        <v>133619</v>
      </c>
      <c r="K69" s="7">
        <f t="shared" si="10"/>
        <v>146860</v>
      </c>
      <c r="L69" s="7">
        <f t="shared" si="10"/>
        <v>160190</v>
      </c>
      <c r="M69" s="7">
        <f t="shared" si="10"/>
        <v>173392</v>
      </c>
      <c r="N69" s="7">
        <f t="shared" si="10"/>
        <v>189077</v>
      </c>
      <c r="O69" s="7">
        <f t="shared" si="10"/>
        <v>203564</v>
      </c>
      <c r="P69" s="7">
        <f t="shared" si="10"/>
        <v>312451</v>
      </c>
      <c r="Q69" s="7">
        <f t="shared" si="10"/>
        <v>415115</v>
      </c>
      <c r="R69" s="7">
        <f t="shared" si="10"/>
        <v>512447</v>
      </c>
      <c r="S69" s="7">
        <f t="shared" si="10"/>
        <v>606171</v>
      </c>
      <c r="T69" s="7">
        <f t="shared" si="10"/>
        <v>703736</v>
      </c>
      <c r="U69" s="7">
        <f t="shared" si="10"/>
        <v>806117</v>
      </c>
      <c r="V69" s="7">
        <f t="shared" si="10"/>
        <v>908546</v>
      </c>
      <c r="W69" s="7">
        <f t="shared" si="10"/>
        <v>1011006</v>
      </c>
      <c r="X69" s="7">
        <f t="shared" si="10"/>
        <v>1113486</v>
      </c>
      <c r="Y69" s="7">
        <f t="shared" si="10"/>
        <v>1216004</v>
      </c>
      <c r="Z69" s="7">
        <f t="shared" si="10"/>
        <v>1318564</v>
      </c>
      <c r="AA69" s="7">
        <f t="shared" si="10"/>
        <v>1421157</v>
      </c>
      <c r="AB69" s="7">
        <f t="shared" si="10"/>
        <v>1523757</v>
      </c>
      <c r="AC69" s="7">
        <f t="shared" si="10"/>
        <v>1626350</v>
      </c>
      <c r="AD69" s="7">
        <f t="shared" si="10"/>
        <v>1728082</v>
      </c>
    </row>
    <row r="70" spans="1:30" s="5" customFormat="1" ht="13" x14ac:dyDescent="0.3">
      <c r="A70" s="6" t="s">
        <v>165</v>
      </c>
      <c r="B70" s="7">
        <f t="shared" si="10"/>
        <v>23665</v>
      </c>
      <c r="C70" s="7">
        <f t="shared" si="10"/>
        <v>32107</v>
      </c>
      <c r="D70" s="7">
        <f t="shared" si="10"/>
        <v>44124</v>
      </c>
      <c r="E70" s="7">
        <f t="shared" si="10"/>
        <v>69955</v>
      </c>
      <c r="F70" s="7">
        <f t="shared" si="10"/>
        <v>105521</v>
      </c>
      <c r="G70" s="7">
        <f t="shared" si="10"/>
        <v>147524</v>
      </c>
      <c r="H70" s="7">
        <f t="shared" si="10"/>
        <v>159875</v>
      </c>
      <c r="I70" s="7">
        <f t="shared" si="10"/>
        <v>172685</v>
      </c>
      <c r="J70" s="7">
        <f t="shared" si="10"/>
        <v>185880</v>
      </c>
      <c r="K70" s="7">
        <f t="shared" si="10"/>
        <v>199274</v>
      </c>
      <c r="L70" s="7">
        <f t="shared" si="10"/>
        <v>212767</v>
      </c>
      <c r="M70" s="7">
        <f t="shared" si="10"/>
        <v>226063</v>
      </c>
      <c r="N70" s="7">
        <f t="shared" si="10"/>
        <v>240014</v>
      </c>
      <c r="O70" s="7">
        <f t="shared" si="10"/>
        <v>277060</v>
      </c>
      <c r="P70" s="7">
        <f t="shared" si="10"/>
        <v>385966</v>
      </c>
      <c r="Q70" s="7">
        <f t="shared" si="10"/>
        <v>494075</v>
      </c>
      <c r="R70" s="7">
        <f t="shared" si="10"/>
        <v>599596</v>
      </c>
      <c r="S70" s="7">
        <f t="shared" si="10"/>
        <v>701108</v>
      </c>
      <c r="T70" s="7">
        <f t="shared" si="10"/>
        <v>791097</v>
      </c>
      <c r="U70" s="7">
        <f t="shared" si="10"/>
        <v>871210</v>
      </c>
      <c r="V70" s="7">
        <f t="shared" si="10"/>
        <v>943397</v>
      </c>
      <c r="W70" s="7">
        <f t="shared" si="10"/>
        <v>1045541</v>
      </c>
      <c r="X70" s="7">
        <f t="shared" si="10"/>
        <v>1147573</v>
      </c>
      <c r="Y70" s="7">
        <f t="shared" si="10"/>
        <v>1249498</v>
      </c>
      <c r="Z70" s="7">
        <f t="shared" si="10"/>
        <v>1350297</v>
      </c>
      <c r="AA70" s="7">
        <f t="shared" si="10"/>
        <v>1450832</v>
      </c>
      <c r="AB70" s="7">
        <f t="shared" si="10"/>
        <v>1551258</v>
      </c>
      <c r="AC70" s="7">
        <f t="shared" si="10"/>
        <v>1651771</v>
      </c>
      <c r="AD70" s="7">
        <f t="shared" si="10"/>
        <v>1728082</v>
      </c>
    </row>
    <row r="71" spans="1:30" s="5" customFormat="1" ht="13" x14ac:dyDescent="0.3">
      <c r="A71" s="6" t="s">
        <v>168</v>
      </c>
      <c r="B71" s="7">
        <f t="shared" si="10"/>
        <v>23665</v>
      </c>
      <c r="C71" s="7">
        <f t="shared" si="10"/>
        <v>32107</v>
      </c>
      <c r="D71" s="7">
        <f t="shared" si="10"/>
        <v>44124</v>
      </c>
      <c r="E71" s="7">
        <f t="shared" si="10"/>
        <v>69955</v>
      </c>
      <c r="F71" s="7">
        <f t="shared" si="10"/>
        <v>105521</v>
      </c>
      <c r="G71" s="7">
        <f t="shared" si="10"/>
        <v>147524</v>
      </c>
      <c r="H71" s="7">
        <f t="shared" si="10"/>
        <v>159875</v>
      </c>
      <c r="I71" s="7">
        <f t="shared" si="10"/>
        <v>172685</v>
      </c>
      <c r="J71" s="7">
        <f t="shared" si="10"/>
        <v>185880</v>
      </c>
      <c r="K71" s="7">
        <f t="shared" si="10"/>
        <v>199274</v>
      </c>
      <c r="L71" s="7">
        <f t="shared" si="10"/>
        <v>212767</v>
      </c>
      <c r="M71" s="7">
        <f t="shared" si="10"/>
        <v>226063</v>
      </c>
      <c r="N71" s="7">
        <f t="shared" si="10"/>
        <v>240014</v>
      </c>
      <c r="O71" s="7">
        <f t="shared" si="10"/>
        <v>277060</v>
      </c>
      <c r="P71" s="7">
        <f t="shared" si="10"/>
        <v>385966</v>
      </c>
      <c r="Q71" s="7">
        <f t="shared" si="10"/>
        <v>494075</v>
      </c>
      <c r="R71" s="7">
        <f t="shared" si="10"/>
        <v>599596</v>
      </c>
      <c r="S71" s="7">
        <f t="shared" si="10"/>
        <v>701108</v>
      </c>
      <c r="T71" s="7">
        <f t="shared" si="10"/>
        <v>791097</v>
      </c>
      <c r="U71" s="7">
        <f t="shared" si="10"/>
        <v>871210</v>
      </c>
      <c r="V71" s="7">
        <f t="shared" si="10"/>
        <v>943397</v>
      </c>
      <c r="W71" s="7">
        <f t="shared" si="10"/>
        <v>1045541</v>
      </c>
      <c r="X71" s="7">
        <f t="shared" si="10"/>
        <v>1147573</v>
      </c>
      <c r="Y71" s="7">
        <f t="shared" si="10"/>
        <v>1249498</v>
      </c>
      <c r="Z71" s="7">
        <f t="shared" si="10"/>
        <v>1350297</v>
      </c>
      <c r="AA71" s="7">
        <f t="shared" si="10"/>
        <v>1450832</v>
      </c>
      <c r="AB71" s="7">
        <f t="shared" si="10"/>
        <v>1551258</v>
      </c>
      <c r="AC71" s="7">
        <f t="shared" si="10"/>
        <v>1651771</v>
      </c>
      <c r="AD71" s="7">
        <f t="shared" si="10"/>
        <v>1728082</v>
      </c>
    </row>
    <row r="72" spans="1:30" s="5" customFormat="1" ht="13" x14ac:dyDescent="0.3">
      <c r="A72" s="6" t="s">
        <v>167</v>
      </c>
      <c r="B72" s="7">
        <f t="shared" si="10"/>
        <v>23665</v>
      </c>
      <c r="C72" s="7">
        <f t="shared" si="10"/>
        <v>29026</v>
      </c>
      <c r="D72" s="7">
        <f t="shared" si="10"/>
        <v>31360</v>
      </c>
      <c r="E72" s="7">
        <f t="shared" si="10"/>
        <v>40819</v>
      </c>
      <c r="F72" s="7">
        <f t="shared" si="10"/>
        <v>50989</v>
      </c>
      <c r="G72" s="7">
        <f t="shared" si="10"/>
        <v>61770</v>
      </c>
      <c r="H72" s="7">
        <f t="shared" si="10"/>
        <v>72919</v>
      </c>
      <c r="I72" s="7">
        <f t="shared" si="10"/>
        <v>84504</v>
      </c>
      <c r="J72" s="7">
        <f t="shared" si="10"/>
        <v>96464</v>
      </c>
      <c r="K72" s="7">
        <f t="shared" si="10"/>
        <v>108576</v>
      </c>
      <c r="L72" s="7">
        <f t="shared" si="10"/>
        <v>120757</v>
      </c>
      <c r="M72" s="7">
        <f t="shared" si="10"/>
        <v>132722</v>
      </c>
      <c r="N72" s="7">
        <f t="shared" si="10"/>
        <v>145521</v>
      </c>
      <c r="O72" s="7">
        <f t="shared" si="10"/>
        <v>161201</v>
      </c>
      <c r="P72" s="7">
        <f t="shared" si="10"/>
        <v>178235</v>
      </c>
      <c r="Q72" s="7">
        <f t="shared" si="10"/>
        <v>193176</v>
      </c>
      <c r="R72" s="7">
        <f t="shared" si="10"/>
        <v>202023</v>
      </c>
      <c r="S72" s="7">
        <f t="shared" si="10"/>
        <v>209863</v>
      </c>
      <c r="T72" s="7">
        <f t="shared" si="10"/>
        <v>217812</v>
      </c>
      <c r="U72" s="7">
        <f t="shared" si="10"/>
        <v>225785</v>
      </c>
      <c r="V72" s="7">
        <f t="shared" si="10"/>
        <v>233818</v>
      </c>
      <c r="W72" s="7">
        <f t="shared" si="10"/>
        <v>241793</v>
      </c>
      <c r="X72" s="7">
        <f t="shared" si="10"/>
        <v>249757</v>
      </c>
      <c r="Y72" s="7">
        <f t="shared" ref="Y72:AD72" si="11">ROUND(SUM(Y106,Y140),0)</f>
        <v>257755</v>
      </c>
      <c r="Z72" s="7">
        <f t="shared" si="11"/>
        <v>265797</v>
      </c>
      <c r="AA72" s="7">
        <f t="shared" si="11"/>
        <v>273848</v>
      </c>
      <c r="AB72" s="7">
        <f t="shared" si="11"/>
        <v>281903</v>
      </c>
      <c r="AC72" s="7">
        <f t="shared" si="11"/>
        <v>289567</v>
      </c>
      <c r="AD72" s="7">
        <f t="shared" si="11"/>
        <v>296079</v>
      </c>
    </row>
    <row r="73" spans="1:30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35">
      <c r="A74" s="9" t="s">
        <v>32</v>
      </c>
    </row>
    <row r="75" spans="1:30" s="11" customFormat="1" ht="13" x14ac:dyDescent="0.3">
      <c r="A75" s="14" t="s">
        <v>33</v>
      </c>
      <c r="B75" s="15">
        <v>2022</v>
      </c>
      <c r="C75" s="15">
        <v>2023</v>
      </c>
      <c r="D75" s="15">
        <v>2024</v>
      </c>
      <c r="E75" s="15">
        <v>2025</v>
      </c>
      <c r="F75" s="15">
        <v>2026</v>
      </c>
      <c r="G75" s="15">
        <v>2027</v>
      </c>
      <c r="H75" s="15">
        <v>2028</v>
      </c>
      <c r="I75" s="15">
        <v>2029</v>
      </c>
      <c r="J75" s="15">
        <v>2030</v>
      </c>
      <c r="K75" s="15">
        <v>2031</v>
      </c>
      <c r="L75" s="15">
        <v>2032</v>
      </c>
      <c r="M75" s="15">
        <v>2033</v>
      </c>
      <c r="N75" s="15">
        <v>2034</v>
      </c>
      <c r="O75" s="15">
        <v>2035</v>
      </c>
      <c r="P75" s="15">
        <v>2036</v>
      </c>
      <c r="Q75" s="15">
        <v>2037</v>
      </c>
      <c r="R75" s="15">
        <v>2038</v>
      </c>
      <c r="S75" s="15">
        <v>2039</v>
      </c>
      <c r="T75" s="15">
        <v>2040</v>
      </c>
      <c r="U75" s="15">
        <v>2041</v>
      </c>
      <c r="V75" s="15">
        <v>2042</v>
      </c>
      <c r="W75" s="15">
        <v>2043</v>
      </c>
      <c r="X75" s="15">
        <v>2044</v>
      </c>
      <c r="Y75" s="15">
        <v>2045</v>
      </c>
      <c r="Z75" s="15">
        <v>2046</v>
      </c>
      <c r="AA75" s="15">
        <v>2047</v>
      </c>
      <c r="AB75" s="15">
        <v>2048</v>
      </c>
      <c r="AC75" s="15">
        <v>2049</v>
      </c>
      <c r="AD75" s="15">
        <v>2050</v>
      </c>
    </row>
    <row r="76" spans="1:30" s="5" customFormat="1" ht="13" x14ac:dyDescent="0.3">
      <c r="A76" s="6" t="s">
        <v>160</v>
      </c>
      <c r="B76" s="7">
        <f t="shared" ref="B76:AD78" si="12">ROUND(SUM(B87,B98),0)</f>
        <v>42082</v>
      </c>
      <c r="C76" s="7">
        <f t="shared" si="12"/>
        <v>56454</v>
      </c>
      <c r="D76" s="7">
        <f t="shared" si="12"/>
        <v>77428</v>
      </c>
      <c r="E76" s="7">
        <f t="shared" si="12"/>
        <v>122193</v>
      </c>
      <c r="F76" s="7">
        <f t="shared" si="12"/>
        <v>183568</v>
      </c>
      <c r="G76" s="7">
        <f t="shared" si="12"/>
        <v>256246</v>
      </c>
      <c r="H76" s="7">
        <f t="shared" si="12"/>
        <v>284776</v>
      </c>
      <c r="I76" s="7">
        <f t="shared" si="12"/>
        <v>307789</v>
      </c>
      <c r="J76" s="7">
        <f t="shared" si="12"/>
        <v>331198</v>
      </c>
      <c r="K76" s="7">
        <f t="shared" si="12"/>
        <v>354945</v>
      </c>
      <c r="L76" s="7">
        <f t="shared" si="12"/>
        <v>378860</v>
      </c>
      <c r="M76" s="7">
        <f t="shared" si="12"/>
        <v>402433</v>
      </c>
      <c r="N76" s="7">
        <f t="shared" si="12"/>
        <v>427130</v>
      </c>
      <c r="O76" s="7">
        <f t="shared" si="12"/>
        <v>483636</v>
      </c>
      <c r="P76" s="7">
        <f t="shared" si="12"/>
        <v>661014</v>
      </c>
      <c r="Q76" s="7">
        <f t="shared" si="12"/>
        <v>838667</v>
      </c>
      <c r="R76" s="7">
        <f t="shared" si="12"/>
        <v>1012133</v>
      </c>
      <c r="S76" s="7">
        <f t="shared" si="12"/>
        <v>1179164</v>
      </c>
      <c r="T76" s="7">
        <f t="shared" si="12"/>
        <v>1327215</v>
      </c>
      <c r="U76" s="7">
        <f t="shared" si="12"/>
        <v>1458978</v>
      </c>
      <c r="V76" s="7">
        <f t="shared" si="12"/>
        <v>1578359</v>
      </c>
      <c r="W76" s="7">
        <f t="shared" si="12"/>
        <v>1742409</v>
      </c>
      <c r="X76" s="7">
        <f t="shared" si="12"/>
        <v>1912595</v>
      </c>
      <c r="Y76" s="7">
        <f t="shared" si="12"/>
        <v>2082877</v>
      </c>
      <c r="Z76" s="7">
        <f t="shared" si="12"/>
        <v>2251964</v>
      </c>
      <c r="AA76" s="7">
        <f t="shared" si="12"/>
        <v>2420703</v>
      </c>
      <c r="AB76" s="7">
        <f t="shared" si="12"/>
        <v>2589230</v>
      </c>
      <c r="AC76" s="7">
        <f t="shared" si="12"/>
        <v>2757722</v>
      </c>
      <c r="AD76" s="7">
        <f t="shared" si="12"/>
        <v>2885461</v>
      </c>
    </row>
    <row r="77" spans="1:30" s="5" customFormat="1" ht="13" x14ac:dyDescent="0.3">
      <c r="A77" s="6" t="s">
        <v>161</v>
      </c>
      <c r="B77" s="7">
        <f t="shared" si="12"/>
        <v>42082</v>
      </c>
      <c r="C77" s="7">
        <f t="shared" si="12"/>
        <v>52517</v>
      </c>
      <c r="D77" s="7">
        <f t="shared" si="12"/>
        <v>67149</v>
      </c>
      <c r="E77" s="7">
        <f t="shared" si="12"/>
        <v>83517</v>
      </c>
      <c r="F77" s="7">
        <f t="shared" si="12"/>
        <v>101248</v>
      </c>
      <c r="G77" s="7">
        <f t="shared" si="12"/>
        <v>120078</v>
      </c>
      <c r="H77" s="7">
        <f t="shared" si="12"/>
        <v>139607</v>
      </c>
      <c r="I77" s="7">
        <f t="shared" si="12"/>
        <v>160740</v>
      </c>
      <c r="J77" s="7">
        <f t="shared" si="12"/>
        <v>177745</v>
      </c>
      <c r="K77" s="7">
        <f t="shared" si="12"/>
        <v>200243</v>
      </c>
      <c r="L77" s="7">
        <f t="shared" si="12"/>
        <v>221776</v>
      </c>
      <c r="M77" s="7">
        <f t="shared" si="12"/>
        <v>242210</v>
      </c>
      <c r="N77" s="7">
        <f t="shared" si="12"/>
        <v>259331</v>
      </c>
      <c r="O77" s="7">
        <f t="shared" si="12"/>
        <v>306684</v>
      </c>
      <c r="P77" s="7">
        <f t="shared" si="12"/>
        <v>306691</v>
      </c>
      <c r="Q77" s="7">
        <f t="shared" si="12"/>
        <v>318620</v>
      </c>
      <c r="R77" s="7">
        <f t="shared" si="12"/>
        <v>340158</v>
      </c>
      <c r="S77" s="7">
        <f t="shared" si="12"/>
        <v>366233</v>
      </c>
      <c r="T77" s="7">
        <f t="shared" si="12"/>
        <v>398516</v>
      </c>
      <c r="U77" s="7">
        <f t="shared" si="12"/>
        <v>436866</v>
      </c>
      <c r="V77" s="7">
        <f t="shared" si="12"/>
        <v>486546</v>
      </c>
      <c r="W77" s="7">
        <f t="shared" si="12"/>
        <v>545417</v>
      </c>
      <c r="X77" s="7">
        <f t="shared" si="12"/>
        <v>615527</v>
      </c>
      <c r="Y77" s="7">
        <f t="shared" si="12"/>
        <v>697583</v>
      </c>
      <c r="Z77" s="7">
        <f t="shared" si="12"/>
        <v>791401</v>
      </c>
      <c r="AA77" s="7">
        <f t="shared" si="12"/>
        <v>892406</v>
      </c>
      <c r="AB77" s="7">
        <f t="shared" si="12"/>
        <v>1000762</v>
      </c>
      <c r="AC77" s="7">
        <f t="shared" si="12"/>
        <v>1117458</v>
      </c>
      <c r="AD77" s="7">
        <f t="shared" si="12"/>
        <v>1235796</v>
      </c>
    </row>
    <row r="78" spans="1:30" s="5" customFormat="1" ht="13" x14ac:dyDescent="0.3">
      <c r="A78" s="6" t="s">
        <v>162</v>
      </c>
      <c r="B78" s="7">
        <f t="shared" si="12"/>
        <v>42082</v>
      </c>
      <c r="C78" s="7">
        <f t="shared" si="12"/>
        <v>58365</v>
      </c>
      <c r="D78" s="7">
        <f t="shared" si="12"/>
        <v>83930</v>
      </c>
      <c r="E78" s="7">
        <f t="shared" si="12"/>
        <v>142089</v>
      </c>
      <c r="F78" s="7">
        <f t="shared" si="12"/>
        <v>219748</v>
      </c>
      <c r="G78" s="7">
        <f t="shared" si="12"/>
        <v>308046</v>
      </c>
      <c r="H78" s="7">
        <f t="shared" si="12"/>
        <v>343977</v>
      </c>
      <c r="I78" s="7">
        <f t="shared" si="12"/>
        <v>368531</v>
      </c>
      <c r="J78" s="7">
        <f t="shared" si="12"/>
        <v>434967</v>
      </c>
      <c r="K78" s="7">
        <f t="shared" si="12"/>
        <v>627792</v>
      </c>
      <c r="L78" s="7">
        <f t="shared" si="12"/>
        <v>820640</v>
      </c>
      <c r="M78" s="7">
        <f t="shared" si="12"/>
        <v>1009838</v>
      </c>
      <c r="N78" s="7">
        <f t="shared" si="12"/>
        <v>1195364</v>
      </c>
      <c r="O78" s="7">
        <f t="shared" si="12"/>
        <v>1379688</v>
      </c>
      <c r="P78" s="7">
        <f t="shared" si="12"/>
        <v>1566058</v>
      </c>
      <c r="Q78" s="7">
        <f t="shared" si="12"/>
        <v>1750656</v>
      </c>
      <c r="R78" s="7">
        <f t="shared" si="12"/>
        <v>1929761</v>
      </c>
      <c r="S78" s="7">
        <f t="shared" si="12"/>
        <v>2098414</v>
      </c>
      <c r="T78" s="7">
        <f t="shared" si="12"/>
        <v>2239117</v>
      </c>
      <c r="U78" s="7">
        <f t="shared" si="12"/>
        <v>2361722</v>
      </c>
      <c r="V78" s="7">
        <f t="shared" si="12"/>
        <v>2474689</v>
      </c>
      <c r="W78" s="7">
        <f t="shared" si="12"/>
        <v>2639795</v>
      </c>
      <c r="X78" s="7">
        <f t="shared" si="12"/>
        <v>2816156</v>
      </c>
      <c r="Y78" s="7">
        <f t="shared" si="12"/>
        <v>2950903</v>
      </c>
      <c r="Z78" s="7">
        <f t="shared" si="12"/>
        <v>2960439</v>
      </c>
      <c r="AA78" s="7">
        <f t="shared" si="12"/>
        <v>2970046</v>
      </c>
      <c r="AB78" s="7">
        <f t="shared" si="12"/>
        <v>2979671</v>
      </c>
      <c r="AC78" s="7">
        <f t="shared" si="12"/>
        <v>2989336</v>
      </c>
      <c r="AD78" s="7">
        <f t="shared" si="12"/>
        <v>2999425</v>
      </c>
    </row>
    <row r="79" spans="1:30" s="5" customFormat="1" ht="13" x14ac:dyDescent="0.3">
      <c r="A79" s="6" t="s">
        <v>6</v>
      </c>
      <c r="B79" s="7">
        <f t="shared" ref="B79:AD81" si="13">ROUND(SUM(B91,B101),0)</f>
        <v>41689</v>
      </c>
      <c r="C79" s="7">
        <f t="shared" si="13"/>
        <v>58994</v>
      </c>
      <c r="D79" s="7">
        <f t="shared" si="13"/>
        <v>79450</v>
      </c>
      <c r="E79" s="7">
        <f t="shared" si="13"/>
        <v>116775</v>
      </c>
      <c r="F79" s="7">
        <f t="shared" si="13"/>
        <v>160896</v>
      </c>
      <c r="G79" s="7">
        <f t="shared" si="13"/>
        <v>214635</v>
      </c>
      <c r="H79" s="7">
        <f t="shared" si="13"/>
        <v>283375</v>
      </c>
      <c r="I79" s="7">
        <f t="shared" si="13"/>
        <v>360007</v>
      </c>
      <c r="J79" s="7">
        <f t="shared" si="13"/>
        <v>450495</v>
      </c>
      <c r="K79" s="7">
        <f t="shared" si="13"/>
        <v>530575</v>
      </c>
      <c r="L79" s="7">
        <f t="shared" si="13"/>
        <v>608876</v>
      </c>
      <c r="M79" s="7">
        <f t="shared" si="13"/>
        <v>700407</v>
      </c>
      <c r="N79" s="7">
        <f t="shared" si="13"/>
        <v>796748</v>
      </c>
      <c r="O79" s="7">
        <f t="shared" si="13"/>
        <v>895506</v>
      </c>
      <c r="P79" s="7">
        <f t="shared" si="13"/>
        <v>1054984</v>
      </c>
      <c r="Q79" s="7">
        <f t="shared" si="13"/>
        <v>1212719</v>
      </c>
      <c r="R79" s="7">
        <f t="shared" si="13"/>
        <v>1361043</v>
      </c>
      <c r="S79" s="7">
        <f t="shared" si="13"/>
        <v>1505386</v>
      </c>
      <c r="T79" s="7">
        <f t="shared" si="13"/>
        <v>1634285</v>
      </c>
      <c r="U79" s="7">
        <f t="shared" si="13"/>
        <v>1764841</v>
      </c>
      <c r="V79" s="7">
        <f t="shared" si="13"/>
        <v>1895026</v>
      </c>
      <c r="W79" s="7">
        <f t="shared" si="13"/>
        <v>2029019</v>
      </c>
      <c r="X79" s="7">
        <f t="shared" si="13"/>
        <v>2155372</v>
      </c>
      <c r="Y79" s="7">
        <f t="shared" si="13"/>
        <v>2282304</v>
      </c>
      <c r="Z79" s="7">
        <f t="shared" si="13"/>
        <v>2408123</v>
      </c>
      <c r="AA79" s="7">
        <f t="shared" si="13"/>
        <v>2535624</v>
      </c>
      <c r="AB79" s="7">
        <f t="shared" si="13"/>
        <v>2662666</v>
      </c>
      <c r="AC79" s="7">
        <f t="shared" si="13"/>
        <v>2740973</v>
      </c>
      <c r="AD79" s="7">
        <f t="shared" si="13"/>
        <v>2816262</v>
      </c>
    </row>
    <row r="80" spans="1:30" s="5" customFormat="1" ht="13" x14ac:dyDescent="0.3">
      <c r="A80" s="6" t="s">
        <v>163</v>
      </c>
      <c r="B80" s="7">
        <f t="shared" si="13"/>
        <v>42082</v>
      </c>
      <c r="C80" s="7">
        <f t="shared" si="13"/>
        <v>66332</v>
      </c>
      <c r="D80" s="7">
        <f t="shared" si="13"/>
        <v>97634</v>
      </c>
      <c r="E80" s="7">
        <f t="shared" si="13"/>
        <v>122920</v>
      </c>
      <c r="F80" s="7">
        <f t="shared" si="13"/>
        <v>140890</v>
      </c>
      <c r="G80" s="7">
        <f t="shared" si="13"/>
        <v>159347</v>
      </c>
      <c r="H80" s="7">
        <f t="shared" si="13"/>
        <v>179144</v>
      </c>
      <c r="I80" s="7">
        <f t="shared" si="13"/>
        <v>201477</v>
      </c>
      <c r="J80" s="7">
        <f t="shared" si="13"/>
        <v>225752</v>
      </c>
      <c r="K80" s="7">
        <f t="shared" si="13"/>
        <v>247846</v>
      </c>
      <c r="L80" s="7">
        <f t="shared" si="13"/>
        <v>270086</v>
      </c>
      <c r="M80" s="7">
        <f t="shared" si="13"/>
        <v>292076</v>
      </c>
      <c r="N80" s="7">
        <f t="shared" si="13"/>
        <v>317399</v>
      </c>
      <c r="O80" s="7">
        <f t="shared" si="13"/>
        <v>340519</v>
      </c>
      <c r="P80" s="7">
        <f t="shared" si="13"/>
        <v>525908</v>
      </c>
      <c r="Q80" s="7">
        <f t="shared" si="13"/>
        <v>701086</v>
      </c>
      <c r="R80" s="7">
        <f t="shared" si="13"/>
        <v>863305</v>
      </c>
      <c r="S80" s="7">
        <f t="shared" si="13"/>
        <v>1017301</v>
      </c>
      <c r="T80" s="7">
        <f t="shared" si="13"/>
        <v>1176787</v>
      </c>
      <c r="U80" s="7">
        <f t="shared" si="13"/>
        <v>1342746</v>
      </c>
      <c r="V80" s="7">
        <f t="shared" si="13"/>
        <v>1508383</v>
      </c>
      <c r="W80" s="7">
        <f t="shared" si="13"/>
        <v>1678125</v>
      </c>
      <c r="X80" s="7">
        <f t="shared" si="13"/>
        <v>1850322</v>
      </c>
      <c r="Y80" s="7">
        <f t="shared" si="13"/>
        <v>2023166</v>
      </c>
      <c r="Z80" s="7">
        <f t="shared" si="13"/>
        <v>2196185</v>
      </c>
      <c r="AA80" s="7">
        <f t="shared" si="13"/>
        <v>2369356</v>
      </c>
      <c r="AB80" s="7">
        <f t="shared" si="13"/>
        <v>2542566</v>
      </c>
      <c r="AC80" s="7">
        <f t="shared" si="13"/>
        <v>2715644</v>
      </c>
      <c r="AD80" s="7">
        <f t="shared" si="13"/>
        <v>2885461</v>
      </c>
    </row>
    <row r="81" spans="1:30" s="5" customFormat="1" ht="13" x14ac:dyDescent="0.3">
      <c r="A81" s="6" t="s">
        <v>164</v>
      </c>
      <c r="B81" s="7">
        <f t="shared" si="13"/>
        <v>42082</v>
      </c>
      <c r="C81" s="7">
        <f t="shared" si="13"/>
        <v>62441</v>
      </c>
      <c r="D81" s="7">
        <f t="shared" si="13"/>
        <v>90003</v>
      </c>
      <c r="E81" s="7">
        <f t="shared" si="13"/>
        <v>124106</v>
      </c>
      <c r="F81" s="7">
        <f t="shared" si="13"/>
        <v>160769</v>
      </c>
      <c r="G81" s="7">
        <f t="shared" si="13"/>
        <v>202582</v>
      </c>
      <c r="H81" s="7">
        <f t="shared" si="13"/>
        <v>230672</v>
      </c>
      <c r="I81" s="7">
        <f t="shared" si="13"/>
        <v>254239</v>
      </c>
      <c r="J81" s="7">
        <f t="shared" si="13"/>
        <v>278937</v>
      </c>
      <c r="K81" s="7">
        <f t="shared" si="13"/>
        <v>302531</v>
      </c>
      <c r="L81" s="7">
        <f t="shared" si="13"/>
        <v>326284</v>
      </c>
      <c r="M81" s="7">
        <f t="shared" si="13"/>
        <v>349762</v>
      </c>
      <c r="N81" s="7">
        <f t="shared" si="13"/>
        <v>376193</v>
      </c>
      <c r="O81" s="7">
        <f t="shared" si="13"/>
        <v>410140</v>
      </c>
      <c r="P81" s="7">
        <f t="shared" si="13"/>
        <v>587499</v>
      </c>
      <c r="Q81" s="7">
        <f t="shared" si="13"/>
        <v>759707</v>
      </c>
      <c r="R81" s="7">
        <f t="shared" si="13"/>
        <v>924983</v>
      </c>
      <c r="S81" s="7">
        <f t="shared" si="13"/>
        <v>1084227</v>
      </c>
      <c r="T81" s="7">
        <f t="shared" si="13"/>
        <v>1239853</v>
      </c>
      <c r="U81" s="7">
        <f t="shared" si="13"/>
        <v>1393885</v>
      </c>
      <c r="V81" s="7">
        <f t="shared" si="13"/>
        <v>1543507</v>
      </c>
      <c r="W81" s="7">
        <f t="shared" si="13"/>
        <v>1707874</v>
      </c>
      <c r="X81" s="7">
        <f t="shared" si="13"/>
        <v>1878509</v>
      </c>
      <c r="Y81" s="7">
        <f t="shared" si="13"/>
        <v>2049383</v>
      </c>
      <c r="Z81" s="7">
        <f t="shared" si="13"/>
        <v>2220232</v>
      </c>
      <c r="AA81" s="7">
        <f t="shared" si="13"/>
        <v>2391028</v>
      </c>
      <c r="AB81" s="7">
        <f t="shared" si="13"/>
        <v>2561728</v>
      </c>
      <c r="AC81" s="7">
        <f t="shared" si="13"/>
        <v>2732301</v>
      </c>
      <c r="AD81" s="7">
        <f t="shared" si="13"/>
        <v>2885461</v>
      </c>
    </row>
    <row r="82" spans="1:30" s="5" customFormat="1" ht="13" x14ac:dyDescent="0.3">
      <c r="A82" s="6" t="s">
        <v>165</v>
      </c>
      <c r="B82" s="7">
        <f t="shared" ref="B82:AD84" si="14">ROUND(SUM(B93,B104),0)</f>
        <v>42082</v>
      </c>
      <c r="C82" s="7">
        <f t="shared" si="14"/>
        <v>56454</v>
      </c>
      <c r="D82" s="7">
        <f t="shared" si="14"/>
        <v>77428</v>
      </c>
      <c r="E82" s="7">
        <f t="shared" si="14"/>
        <v>122193</v>
      </c>
      <c r="F82" s="7">
        <f t="shared" si="14"/>
        <v>183568</v>
      </c>
      <c r="G82" s="7">
        <f t="shared" si="14"/>
        <v>256246</v>
      </c>
      <c r="H82" s="7">
        <f t="shared" si="14"/>
        <v>284776</v>
      </c>
      <c r="I82" s="7">
        <f t="shared" si="14"/>
        <v>307789</v>
      </c>
      <c r="J82" s="7">
        <f t="shared" si="14"/>
        <v>331198</v>
      </c>
      <c r="K82" s="7">
        <f t="shared" si="14"/>
        <v>354945</v>
      </c>
      <c r="L82" s="7">
        <f t="shared" si="14"/>
        <v>378860</v>
      </c>
      <c r="M82" s="7">
        <f t="shared" si="14"/>
        <v>402433</v>
      </c>
      <c r="N82" s="7">
        <f t="shared" si="14"/>
        <v>427130</v>
      </c>
      <c r="O82" s="7">
        <f t="shared" si="14"/>
        <v>483636</v>
      </c>
      <c r="P82" s="7">
        <f t="shared" si="14"/>
        <v>661014</v>
      </c>
      <c r="Q82" s="7">
        <f t="shared" si="14"/>
        <v>838667</v>
      </c>
      <c r="R82" s="7">
        <f t="shared" si="14"/>
        <v>1012133</v>
      </c>
      <c r="S82" s="7">
        <f t="shared" si="14"/>
        <v>1179164</v>
      </c>
      <c r="T82" s="7">
        <f t="shared" si="14"/>
        <v>1327215</v>
      </c>
      <c r="U82" s="7">
        <f t="shared" si="14"/>
        <v>1458978</v>
      </c>
      <c r="V82" s="7">
        <f t="shared" si="14"/>
        <v>1578359</v>
      </c>
      <c r="W82" s="7">
        <f t="shared" si="14"/>
        <v>1742409</v>
      </c>
      <c r="X82" s="7">
        <f t="shared" si="14"/>
        <v>1912595</v>
      </c>
      <c r="Y82" s="7">
        <f t="shared" si="14"/>
        <v>2082877</v>
      </c>
      <c r="Z82" s="7">
        <f t="shared" si="14"/>
        <v>2251964</v>
      </c>
      <c r="AA82" s="7">
        <f t="shared" si="14"/>
        <v>2420703</v>
      </c>
      <c r="AB82" s="7">
        <f t="shared" si="14"/>
        <v>2589230</v>
      </c>
      <c r="AC82" s="7">
        <f t="shared" si="14"/>
        <v>2757722</v>
      </c>
      <c r="AD82" s="7">
        <f t="shared" si="14"/>
        <v>2885461</v>
      </c>
    </row>
    <row r="83" spans="1:30" s="5" customFormat="1" ht="13" x14ac:dyDescent="0.3">
      <c r="A83" s="6" t="s">
        <v>168</v>
      </c>
      <c r="B83" s="7">
        <f t="shared" si="14"/>
        <v>42082</v>
      </c>
      <c r="C83" s="7">
        <f t="shared" si="14"/>
        <v>56454</v>
      </c>
      <c r="D83" s="7">
        <f t="shared" si="14"/>
        <v>77428</v>
      </c>
      <c r="E83" s="7">
        <f t="shared" si="14"/>
        <v>122193</v>
      </c>
      <c r="F83" s="7">
        <f t="shared" si="14"/>
        <v>183568</v>
      </c>
      <c r="G83" s="7">
        <f t="shared" si="14"/>
        <v>256246</v>
      </c>
      <c r="H83" s="7">
        <f t="shared" si="14"/>
        <v>284776</v>
      </c>
      <c r="I83" s="7">
        <f t="shared" si="14"/>
        <v>307789</v>
      </c>
      <c r="J83" s="7">
        <f t="shared" si="14"/>
        <v>331198</v>
      </c>
      <c r="K83" s="7">
        <f t="shared" si="14"/>
        <v>354945</v>
      </c>
      <c r="L83" s="7">
        <f t="shared" si="14"/>
        <v>378860</v>
      </c>
      <c r="M83" s="7">
        <f t="shared" si="14"/>
        <v>402433</v>
      </c>
      <c r="N83" s="7">
        <f t="shared" si="14"/>
        <v>427130</v>
      </c>
      <c r="O83" s="7">
        <f t="shared" si="14"/>
        <v>483636</v>
      </c>
      <c r="P83" s="7">
        <f t="shared" si="14"/>
        <v>661014</v>
      </c>
      <c r="Q83" s="7">
        <f t="shared" si="14"/>
        <v>838667</v>
      </c>
      <c r="R83" s="7">
        <f t="shared" si="14"/>
        <v>1012133</v>
      </c>
      <c r="S83" s="7">
        <f t="shared" si="14"/>
        <v>1179164</v>
      </c>
      <c r="T83" s="7">
        <f t="shared" si="14"/>
        <v>1327215</v>
      </c>
      <c r="U83" s="7">
        <f t="shared" si="14"/>
        <v>1458978</v>
      </c>
      <c r="V83" s="7">
        <f t="shared" si="14"/>
        <v>1578359</v>
      </c>
      <c r="W83" s="7">
        <f t="shared" si="14"/>
        <v>1742409</v>
      </c>
      <c r="X83" s="7">
        <f t="shared" si="14"/>
        <v>1912595</v>
      </c>
      <c r="Y83" s="7">
        <f t="shared" si="14"/>
        <v>2082877</v>
      </c>
      <c r="Z83" s="7">
        <f t="shared" si="14"/>
        <v>2251964</v>
      </c>
      <c r="AA83" s="7">
        <f t="shared" si="14"/>
        <v>2420703</v>
      </c>
      <c r="AB83" s="7">
        <f t="shared" si="14"/>
        <v>2589230</v>
      </c>
      <c r="AC83" s="7">
        <f t="shared" si="14"/>
        <v>2757722</v>
      </c>
      <c r="AD83" s="7">
        <f t="shared" si="14"/>
        <v>2885461</v>
      </c>
    </row>
    <row r="84" spans="1:30" s="5" customFormat="1" ht="13" x14ac:dyDescent="0.3">
      <c r="A84" s="6" t="s">
        <v>167</v>
      </c>
      <c r="B84" s="7">
        <f t="shared" si="14"/>
        <v>42082</v>
      </c>
      <c r="C84" s="7">
        <f t="shared" si="14"/>
        <v>51155</v>
      </c>
      <c r="D84" s="7">
        <f t="shared" si="14"/>
        <v>55185</v>
      </c>
      <c r="E84" s="7">
        <f t="shared" si="14"/>
        <v>71533</v>
      </c>
      <c r="F84" s="7">
        <f t="shared" si="14"/>
        <v>89104</v>
      </c>
      <c r="G84" s="7">
        <f t="shared" si="14"/>
        <v>107730</v>
      </c>
      <c r="H84" s="7">
        <f t="shared" si="14"/>
        <v>126990</v>
      </c>
      <c r="I84" s="7">
        <f t="shared" si="14"/>
        <v>146998</v>
      </c>
      <c r="J84" s="7">
        <f t="shared" si="14"/>
        <v>167652</v>
      </c>
      <c r="K84" s="7">
        <f t="shared" si="14"/>
        <v>188570</v>
      </c>
      <c r="L84" s="7">
        <f t="shared" si="14"/>
        <v>209603</v>
      </c>
      <c r="M84" s="7">
        <f t="shared" si="14"/>
        <v>230253</v>
      </c>
      <c r="N84" s="7">
        <f t="shared" si="14"/>
        <v>247707</v>
      </c>
      <c r="O84" s="7">
        <f t="shared" si="14"/>
        <v>267326</v>
      </c>
      <c r="P84" s="7">
        <f t="shared" si="14"/>
        <v>288512</v>
      </c>
      <c r="Q84" s="7">
        <f t="shared" si="14"/>
        <v>307331</v>
      </c>
      <c r="R84" s="7">
        <f t="shared" si="14"/>
        <v>319800</v>
      </c>
      <c r="S84" s="7">
        <f t="shared" si="14"/>
        <v>331697</v>
      </c>
      <c r="T84" s="7">
        <f t="shared" si="14"/>
        <v>343798</v>
      </c>
      <c r="U84" s="7">
        <f t="shared" si="14"/>
        <v>355981</v>
      </c>
      <c r="V84" s="7">
        <f t="shared" si="14"/>
        <v>368268</v>
      </c>
      <c r="W84" s="7">
        <f t="shared" si="14"/>
        <v>380468</v>
      </c>
      <c r="X84" s="7">
        <f t="shared" si="14"/>
        <v>392650</v>
      </c>
      <c r="Y84" s="7">
        <f t="shared" si="14"/>
        <v>404884</v>
      </c>
      <c r="Z84" s="7">
        <f t="shared" si="14"/>
        <v>417189</v>
      </c>
      <c r="AA84" s="7">
        <f t="shared" si="14"/>
        <v>429506</v>
      </c>
      <c r="AB84" s="7">
        <f t="shared" si="14"/>
        <v>441829</v>
      </c>
      <c r="AC84" s="7">
        <f t="shared" si="14"/>
        <v>453286</v>
      </c>
      <c r="AD84" s="7">
        <f t="shared" si="14"/>
        <v>462189</v>
      </c>
    </row>
    <row r="85" spans="1:30" s="5" customFormat="1" ht="13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s="11" customFormat="1" ht="13" x14ac:dyDescent="0.3">
      <c r="A86" s="14" t="s">
        <v>34</v>
      </c>
      <c r="B86" s="15">
        <v>2022</v>
      </c>
      <c r="C86" s="15">
        <v>2023</v>
      </c>
      <c r="D86" s="15">
        <v>2024</v>
      </c>
      <c r="E86" s="15">
        <v>2025</v>
      </c>
      <c r="F86" s="15">
        <v>2026</v>
      </c>
      <c r="G86" s="15">
        <v>2027</v>
      </c>
      <c r="H86" s="15">
        <v>2028</v>
      </c>
      <c r="I86" s="15">
        <v>2029</v>
      </c>
      <c r="J86" s="15">
        <v>2030</v>
      </c>
      <c r="K86" s="15">
        <v>2031</v>
      </c>
      <c r="L86" s="15">
        <v>2032</v>
      </c>
      <c r="M86" s="15">
        <v>2033</v>
      </c>
      <c r="N86" s="15">
        <v>2034</v>
      </c>
      <c r="O86" s="15">
        <v>2035</v>
      </c>
      <c r="P86" s="15">
        <v>2036</v>
      </c>
      <c r="Q86" s="15">
        <v>2037</v>
      </c>
      <c r="R86" s="15">
        <v>2038</v>
      </c>
      <c r="S86" s="15">
        <v>2039</v>
      </c>
      <c r="T86" s="15">
        <v>2040</v>
      </c>
      <c r="U86" s="15">
        <v>2041</v>
      </c>
      <c r="V86" s="15">
        <v>2042</v>
      </c>
      <c r="W86" s="15">
        <v>2043</v>
      </c>
      <c r="X86" s="15">
        <v>2044</v>
      </c>
      <c r="Y86" s="15">
        <v>2045</v>
      </c>
      <c r="Z86" s="15">
        <v>2046</v>
      </c>
      <c r="AA86" s="15">
        <v>2047</v>
      </c>
      <c r="AB86" s="15">
        <v>2048</v>
      </c>
      <c r="AC86" s="15">
        <v>2049</v>
      </c>
      <c r="AD86" s="15">
        <v>2050</v>
      </c>
    </row>
    <row r="87" spans="1:30" s="5" customFormat="1" ht="13" x14ac:dyDescent="0.3">
      <c r="A87" s="6" t="s">
        <v>160</v>
      </c>
      <c r="B87" s="7">
        <v>18417.288225892375</v>
      </c>
      <c r="C87" s="7">
        <v>24346.250136404498</v>
      </c>
      <c r="D87" s="7">
        <v>33304.897922353237</v>
      </c>
      <c r="E87" s="7">
        <v>52238.061879408306</v>
      </c>
      <c r="F87" s="7">
        <v>78046.664347147613</v>
      </c>
      <c r="G87" s="7">
        <v>108721.42675823843</v>
      </c>
      <c r="H87" s="7">
        <v>124901.35300527119</v>
      </c>
      <c r="I87" s="7">
        <v>135103.58674075786</v>
      </c>
      <c r="J87" s="7">
        <v>145317.697309329</v>
      </c>
      <c r="K87" s="7">
        <v>155671.3176417994</v>
      </c>
      <c r="L87" s="7">
        <v>166093.78762093803</v>
      </c>
      <c r="M87" s="7">
        <v>176369.83258293898</v>
      </c>
      <c r="N87" s="7">
        <v>187115.86393079039</v>
      </c>
      <c r="O87" s="7">
        <v>206575.6442278279</v>
      </c>
      <c r="P87" s="7">
        <v>275048.069273823</v>
      </c>
      <c r="Q87" s="7">
        <v>344592.14728720207</v>
      </c>
      <c r="R87" s="7">
        <v>412536.71127489372</v>
      </c>
      <c r="S87" s="7">
        <v>478055.70604136772</v>
      </c>
      <c r="T87" s="7">
        <v>536117.08884283225</v>
      </c>
      <c r="U87" s="7">
        <v>587767.60451739724</v>
      </c>
      <c r="V87" s="7">
        <v>634961.20395972009</v>
      </c>
      <c r="W87" s="7">
        <v>696868.0693234629</v>
      </c>
      <c r="X87" s="7">
        <v>765022.77318921033</v>
      </c>
      <c r="Y87" s="7">
        <v>833379.2872113277</v>
      </c>
      <c r="Z87" s="7">
        <v>901667.40543040563</v>
      </c>
      <c r="AA87" s="7">
        <v>969871.34553910163</v>
      </c>
      <c r="AB87" s="7">
        <v>1037971.8780145048</v>
      </c>
      <c r="AC87" s="7">
        <v>1105950.8527858357</v>
      </c>
      <c r="AD87" s="7">
        <v>1157379.3770965976</v>
      </c>
    </row>
    <row r="88" spans="1:30" s="5" customFormat="1" ht="13" x14ac:dyDescent="0.3">
      <c r="A88" s="6" t="s">
        <v>161</v>
      </c>
      <c r="B88" s="7">
        <v>18417.288225892378</v>
      </c>
      <c r="C88" s="7">
        <v>22686.691654437545</v>
      </c>
      <c r="D88" s="7">
        <v>28927.499893069937</v>
      </c>
      <c r="E88" s="7">
        <v>35820.858010645024</v>
      </c>
      <c r="F88" s="7">
        <v>43280.55546267618</v>
      </c>
      <c r="G88" s="7">
        <v>51201.47003484673</v>
      </c>
      <c r="H88" s="7">
        <v>59412.972146728258</v>
      </c>
      <c r="I88" s="7">
        <v>68403.76877065828</v>
      </c>
      <c r="J88" s="7">
        <v>75932.555425888364</v>
      </c>
      <c r="K88" s="7">
        <v>85794.052016760266</v>
      </c>
      <c r="L88" s="7">
        <v>95236.739474194837</v>
      </c>
      <c r="M88" s="7">
        <v>104205.41319499986</v>
      </c>
      <c r="N88" s="7">
        <v>111732.22133676748</v>
      </c>
      <c r="O88" s="7">
        <v>130665.28320226927</v>
      </c>
      <c r="P88" s="7">
        <v>131728.54033778969</v>
      </c>
      <c r="Q88" s="7">
        <v>135976.79858181626</v>
      </c>
      <c r="R88" s="7">
        <v>144691.06043706293</v>
      </c>
      <c r="S88" s="7">
        <v>155194.3753904542</v>
      </c>
      <c r="T88" s="7">
        <v>168231.17450283532</v>
      </c>
      <c r="U88" s="7">
        <v>183935.5838059907</v>
      </c>
      <c r="V88" s="7">
        <v>204362.97349161765</v>
      </c>
      <c r="W88" s="7">
        <v>228583.97862457598</v>
      </c>
      <c r="X88" s="7">
        <v>257416.90242302039</v>
      </c>
      <c r="Y88" s="7">
        <v>291082.94919042481</v>
      </c>
      <c r="Z88" s="7">
        <v>329631.65223918128</v>
      </c>
      <c r="AA88" s="7">
        <v>371134.74568907451</v>
      </c>
      <c r="AB88" s="7">
        <v>415661.76128728024</v>
      </c>
      <c r="AC88" s="7">
        <v>463623.59798960137</v>
      </c>
      <c r="AD88" s="7">
        <v>512301.0701409718</v>
      </c>
    </row>
    <row r="89" spans="1:30" s="5" customFormat="1" ht="13" x14ac:dyDescent="0.3">
      <c r="A89" s="6" t="s">
        <v>162</v>
      </c>
      <c r="B89" s="7">
        <v>18417.288225892375</v>
      </c>
      <c r="C89" s="7">
        <v>26345.603241917015</v>
      </c>
      <c r="D89" s="7">
        <v>39506.511156144632</v>
      </c>
      <c r="E89" s="7">
        <v>69498.130930026135</v>
      </c>
      <c r="F89" s="7">
        <v>108794.52974219012</v>
      </c>
      <c r="G89" s="7">
        <v>152377.90200086418</v>
      </c>
      <c r="H89" s="7">
        <v>175439.96900454763</v>
      </c>
      <c r="I89" s="7">
        <v>186646.46649515265</v>
      </c>
      <c r="J89" s="7">
        <v>214511.20170395166</v>
      </c>
      <c r="K89" s="7">
        <v>293957.8617361979</v>
      </c>
      <c r="L89" s="7">
        <v>373397.96197154943</v>
      </c>
      <c r="M89" s="7">
        <v>449692.60269371769</v>
      </c>
      <c r="N89" s="7">
        <v>522508.59936247522</v>
      </c>
      <c r="O89" s="7">
        <v>593850.44643081189</v>
      </c>
      <c r="P89" s="7">
        <v>665536.5603920141</v>
      </c>
      <c r="Q89" s="7">
        <v>737147.13704452419</v>
      </c>
      <c r="R89" s="7">
        <v>806220.42510223691</v>
      </c>
      <c r="S89" s="7">
        <v>870768.91994022101</v>
      </c>
      <c r="T89" s="7">
        <v>922229.22860885318</v>
      </c>
      <c r="U89" s="7">
        <v>965140.50803612033</v>
      </c>
      <c r="V89" s="7">
        <v>1004162.0795350579</v>
      </c>
      <c r="W89" s="7">
        <v>1063187.0754149936</v>
      </c>
      <c r="X89" s="7">
        <v>1133568.3281316457</v>
      </c>
      <c r="Y89" s="7">
        <v>1187302.8284393442</v>
      </c>
      <c r="Z89" s="7">
        <v>1189777.876707017</v>
      </c>
      <c r="AA89" s="7">
        <v>1192270.2382737261</v>
      </c>
      <c r="AB89" s="7">
        <v>1194763.3462128057</v>
      </c>
      <c r="AC89" s="7">
        <v>1197263.3979999435</v>
      </c>
      <c r="AD89" s="7">
        <v>1200986.7365181316</v>
      </c>
    </row>
    <row r="90" spans="1:30" s="5" customFormat="1" ht="13" x14ac:dyDescent="0.3">
      <c r="A90" s="6" t="s">
        <v>6</v>
      </c>
      <c r="B90" s="7">
        <v>17151.756188421659</v>
      </c>
      <c r="C90" s="7">
        <v>22314.923562543285</v>
      </c>
      <c r="D90" s="7">
        <v>27666.234486566609</v>
      </c>
      <c r="E90" s="7">
        <v>46485.332357801104</v>
      </c>
      <c r="F90" s="7">
        <v>72081.020199506835</v>
      </c>
      <c r="G90" s="7">
        <v>104187.72511123314</v>
      </c>
      <c r="H90" s="7">
        <v>146276.79234842604</v>
      </c>
      <c r="I90" s="7">
        <v>198915.32313217729</v>
      </c>
      <c r="J90" s="7">
        <v>248889.86378898233</v>
      </c>
      <c r="K90" s="7">
        <v>298155.07069395989</v>
      </c>
      <c r="L90" s="7">
        <v>346281.12639379239</v>
      </c>
      <c r="M90" s="7">
        <v>406928.09411160421</v>
      </c>
      <c r="N90" s="7">
        <v>467994.01432014612</v>
      </c>
      <c r="O90" s="7">
        <v>525682.85900819418</v>
      </c>
      <c r="P90" s="7">
        <v>583073.47663886088</v>
      </c>
      <c r="Q90" s="7">
        <v>642016.6959909955</v>
      </c>
      <c r="R90" s="7">
        <v>699725.75766445138</v>
      </c>
      <c r="S90" s="7">
        <v>757873.82167796686</v>
      </c>
      <c r="T90" s="7">
        <v>804199.18809695938</v>
      </c>
      <c r="U90" s="7">
        <v>850524.55379232951</v>
      </c>
      <c r="V90" s="7">
        <v>896849.92021132226</v>
      </c>
      <c r="W90" s="7">
        <v>942990.9956488139</v>
      </c>
      <c r="X90" s="7">
        <v>982163.40576022025</v>
      </c>
      <c r="Y90" s="7">
        <v>1021335.8165952502</v>
      </c>
      <c r="Z90" s="7">
        <v>1060508.2274302794</v>
      </c>
      <c r="AA90" s="7">
        <v>1099680.6375416864</v>
      </c>
      <c r="AB90" s="7">
        <v>1139616.7412243239</v>
      </c>
      <c r="AC90" s="7">
        <v>1144626.0020345175</v>
      </c>
      <c r="AD90" s="7">
        <v>1149635.2628447113</v>
      </c>
    </row>
    <row r="91" spans="1:30" s="5" customFormat="1" ht="13" x14ac:dyDescent="0.3">
      <c r="A91" s="6" t="s">
        <v>163</v>
      </c>
      <c r="B91" s="7">
        <v>18417.288225892375</v>
      </c>
      <c r="C91" s="7">
        <v>28237.389943111102</v>
      </c>
      <c r="D91" s="7">
        <v>40936.06130335691</v>
      </c>
      <c r="E91" s="7">
        <v>51051.825859382203</v>
      </c>
      <c r="F91" s="7">
        <v>58166.992024187159</v>
      </c>
      <c r="G91" s="7">
        <v>65485.921254368906</v>
      </c>
      <c r="H91" s="7">
        <v>73373.041799611194</v>
      </c>
      <c r="I91" s="7">
        <v>82340.760270280734</v>
      </c>
      <c r="J91" s="7">
        <v>92133.433759753752</v>
      </c>
      <c r="K91" s="7">
        <v>100985.38955895162</v>
      </c>
      <c r="L91" s="7">
        <v>109895.8639508542</v>
      </c>
      <c r="M91" s="7">
        <v>118683.68524804931</v>
      </c>
      <c r="N91" s="7">
        <v>128322.40172989138</v>
      </c>
      <c r="O91" s="7">
        <v>136954.40477049074</v>
      </c>
      <c r="P91" s="7">
        <v>213456.59770891411</v>
      </c>
      <c r="Q91" s="7">
        <v>285970.76010945241</v>
      </c>
      <c r="R91" s="7">
        <v>350858.10422705958</v>
      </c>
      <c r="S91" s="7">
        <v>411129.76245446893</v>
      </c>
      <c r="T91" s="7">
        <v>473051.08890734724</v>
      </c>
      <c r="U91" s="7">
        <v>536629.14037803572</v>
      </c>
      <c r="V91" s="7">
        <v>599837.006912763</v>
      </c>
      <c r="W91" s="7">
        <v>667118.56576449657</v>
      </c>
      <c r="X91" s="7">
        <v>736835.85115935432</v>
      </c>
      <c r="Y91" s="7">
        <v>807162.32246085582</v>
      </c>
      <c r="Z91" s="7">
        <v>877620.71050612151</v>
      </c>
      <c r="AA91" s="7">
        <v>948199.32151360065</v>
      </c>
      <c r="AB91" s="7">
        <v>1018809.7138072359</v>
      </c>
      <c r="AC91" s="7">
        <v>1089294.707094813</v>
      </c>
      <c r="AD91" s="7">
        <v>1157379.3770965976</v>
      </c>
    </row>
    <row r="92" spans="1:30" s="5" customFormat="1" ht="13" x14ac:dyDescent="0.3">
      <c r="A92" s="6" t="s">
        <v>164</v>
      </c>
      <c r="B92" s="7">
        <v>18417.288225892375</v>
      </c>
      <c r="C92" s="7">
        <v>28237.389943111102</v>
      </c>
      <c r="D92" s="7">
        <v>40936.06130335691</v>
      </c>
      <c r="E92" s="7">
        <v>51051.825859382203</v>
      </c>
      <c r="F92" s="7">
        <v>58166.992024187159</v>
      </c>
      <c r="G92" s="7">
        <v>65485.921254368906</v>
      </c>
      <c r="H92" s="7">
        <v>73373.041799611194</v>
      </c>
      <c r="I92" s="7">
        <v>82340.760270280734</v>
      </c>
      <c r="J92" s="7">
        <v>92133.433759753752</v>
      </c>
      <c r="K92" s="7">
        <v>100985.38955895162</v>
      </c>
      <c r="L92" s="7">
        <v>109895.8639508542</v>
      </c>
      <c r="M92" s="7">
        <v>118683.68524804931</v>
      </c>
      <c r="N92" s="7">
        <v>128322.40172989138</v>
      </c>
      <c r="O92" s="7">
        <v>136954.40477049074</v>
      </c>
      <c r="P92" s="7">
        <v>213456.59770891411</v>
      </c>
      <c r="Q92" s="7">
        <v>285970.76010945241</v>
      </c>
      <c r="R92" s="7">
        <v>350858.10422705958</v>
      </c>
      <c r="S92" s="7">
        <v>411129.76245446893</v>
      </c>
      <c r="T92" s="7">
        <v>473051.08890734724</v>
      </c>
      <c r="U92" s="7">
        <v>536629.14037803572</v>
      </c>
      <c r="V92" s="7">
        <v>599837.006912763</v>
      </c>
      <c r="W92" s="7">
        <v>667118.56576449657</v>
      </c>
      <c r="X92" s="7">
        <v>736835.85115935432</v>
      </c>
      <c r="Y92" s="7">
        <v>807162.32246085582</v>
      </c>
      <c r="Z92" s="7">
        <v>877620.71050612151</v>
      </c>
      <c r="AA92" s="7">
        <v>948199.32151360065</v>
      </c>
      <c r="AB92" s="7">
        <v>1018809.7138072359</v>
      </c>
      <c r="AC92" s="7">
        <v>1089294.707094813</v>
      </c>
      <c r="AD92" s="7">
        <v>1157379.3770965976</v>
      </c>
    </row>
    <row r="93" spans="1:30" s="5" customFormat="1" ht="13" x14ac:dyDescent="0.3">
      <c r="A93" s="6" t="s">
        <v>165</v>
      </c>
      <c r="B93" s="7">
        <v>18417.288225892375</v>
      </c>
      <c r="C93" s="7">
        <v>24346.250136404498</v>
      </c>
      <c r="D93" s="7">
        <v>33304.897922353237</v>
      </c>
      <c r="E93" s="7">
        <v>52238.061879408306</v>
      </c>
      <c r="F93" s="7">
        <v>78046.664347147613</v>
      </c>
      <c r="G93" s="7">
        <v>108721.42675823843</v>
      </c>
      <c r="H93" s="7">
        <v>124901.35300527119</v>
      </c>
      <c r="I93" s="7">
        <v>135103.58674075786</v>
      </c>
      <c r="J93" s="7">
        <v>145317.697309329</v>
      </c>
      <c r="K93" s="7">
        <v>155671.3176417994</v>
      </c>
      <c r="L93" s="7">
        <v>166093.78762093803</v>
      </c>
      <c r="M93" s="7">
        <v>176369.83258293898</v>
      </c>
      <c r="N93" s="7">
        <v>187115.86393079039</v>
      </c>
      <c r="O93" s="7">
        <v>206575.6442278279</v>
      </c>
      <c r="P93" s="7">
        <v>275048.069273823</v>
      </c>
      <c r="Q93" s="7">
        <v>344592.14728720207</v>
      </c>
      <c r="R93" s="7">
        <v>412536.71127489372</v>
      </c>
      <c r="S93" s="7">
        <v>478055.70604136772</v>
      </c>
      <c r="T93" s="7">
        <v>536117.08884283225</v>
      </c>
      <c r="U93" s="7">
        <v>587767.60451739724</v>
      </c>
      <c r="V93" s="7">
        <v>634961.20395972009</v>
      </c>
      <c r="W93" s="7">
        <v>696868.0693234629</v>
      </c>
      <c r="X93" s="7">
        <v>765022.77318921033</v>
      </c>
      <c r="Y93" s="7">
        <v>833379.2872113277</v>
      </c>
      <c r="Z93" s="7">
        <v>901667.40543040563</v>
      </c>
      <c r="AA93" s="7">
        <v>969871.34553910163</v>
      </c>
      <c r="AB93" s="7">
        <v>1037971.8780145048</v>
      </c>
      <c r="AC93" s="7">
        <v>1105950.8527858357</v>
      </c>
      <c r="AD93" s="7">
        <v>1157379.3770965976</v>
      </c>
    </row>
    <row r="94" spans="1:30" s="5" customFormat="1" ht="13" x14ac:dyDescent="0.3">
      <c r="A94" s="6" t="s">
        <v>168</v>
      </c>
      <c r="B94" s="7">
        <v>18417.288225892375</v>
      </c>
      <c r="C94" s="7">
        <v>24346.250136404498</v>
      </c>
      <c r="D94" s="7">
        <v>33304.897922353237</v>
      </c>
      <c r="E94" s="7">
        <v>52238.061879408306</v>
      </c>
      <c r="F94" s="7">
        <v>78046.664347147613</v>
      </c>
      <c r="G94" s="7">
        <v>108721.42675823843</v>
      </c>
      <c r="H94" s="7">
        <v>124901.35300527119</v>
      </c>
      <c r="I94" s="7">
        <v>135103.58674075786</v>
      </c>
      <c r="J94" s="7">
        <v>145317.697309329</v>
      </c>
      <c r="K94" s="7">
        <v>155671.3176417994</v>
      </c>
      <c r="L94" s="7">
        <v>166093.78762093803</v>
      </c>
      <c r="M94" s="7">
        <v>176369.83258293898</v>
      </c>
      <c r="N94" s="7">
        <v>187115.86393079039</v>
      </c>
      <c r="O94" s="7">
        <v>206575.6442278279</v>
      </c>
      <c r="P94" s="7">
        <v>275048.069273823</v>
      </c>
      <c r="Q94" s="7">
        <v>344592.14728720207</v>
      </c>
      <c r="R94" s="7">
        <v>412536.71127489372</v>
      </c>
      <c r="S94" s="7">
        <v>478055.70604136772</v>
      </c>
      <c r="T94" s="7">
        <v>536117.08884283225</v>
      </c>
      <c r="U94" s="7">
        <v>587767.60451739724</v>
      </c>
      <c r="V94" s="7">
        <v>634961.20395972009</v>
      </c>
      <c r="W94" s="7">
        <v>696868.0693234629</v>
      </c>
      <c r="X94" s="7">
        <v>765022.77318921033</v>
      </c>
      <c r="Y94" s="7">
        <v>833379.2872113277</v>
      </c>
      <c r="Z94" s="7">
        <v>901667.40543040563</v>
      </c>
      <c r="AA94" s="7">
        <v>969871.34553910163</v>
      </c>
      <c r="AB94" s="7">
        <v>1037971.8780145048</v>
      </c>
      <c r="AC94" s="7">
        <v>1105950.8527858357</v>
      </c>
      <c r="AD94" s="7">
        <v>1157379.3770965976</v>
      </c>
    </row>
    <row r="95" spans="1:30" s="5" customFormat="1" ht="13" x14ac:dyDescent="0.3">
      <c r="A95" s="6" t="s">
        <v>167</v>
      </c>
      <c r="B95" s="7">
        <v>18417.288225892378</v>
      </c>
      <c r="C95" s="7">
        <v>22129.12265193593</v>
      </c>
      <c r="D95" s="7">
        <v>23827.863959311762</v>
      </c>
      <c r="E95" s="7">
        <v>30719.681159038853</v>
      </c>
      <c r="F95" s="7">
        <v>38123.933492530778</v>
      </c>
      <c r="G95" s="7">
        <v>45972.365146199023</v>
      </c>
      <c r="H95" s="7">
        <v>54086.097578927569</v>
      </c>
      <c r="I95" s="7">
        <v>62512.939837834645</v>
      </c>
      <c r="J95" s="7">
        <v>71211.921799903226</v>
      </c>
      <c r="K95" s="7">
        <v>80021.098435507214</v>
      </c>
      <c r="L95" s="7">
        <v>88877.123616717421</v>
      </c>
      <c r="M95" s="7">
        <v>97568.388173888816</v>
      </c>
      <c r="N95" s="7">
        <v>102228.67539489886</v>
      </c>
      <c r="O95" s="7">
        <v>106171.80737620802</v>
      </c>
      <c r="P95" s="7">
        <v>110329.60502543996</v>
      </c>
      <c r="Q95" s="7">
        <v>114213.6851429059</v>
      </c>
      <c r="R95" s="7">
        <v>117840.96178547054</v>
      </c>
      <c r="S95" s="7">
        <v>121901.81935217061</v>
      </c>
      <c r="T95" s="7">
        <v>126057.56487813448</v>
      </c>
      <c r="U95" s="7">
        <v>130270.92627957599</v>
      </c>
      <c r="V95" s="7">
        <v>134527.63645644131</v>
      </c>
      <c r="W95" s="7">
        <v>138755.91997774888</v>
      </c>
      <c r="X95" s="7">
        <v>142976.42715870196</v>
      </c>
      <c r="Y95" s="7">
        <v>147215.81719048452</v>
      </c>
      <c r="Z95" s="7">
        <v>151480.58623910113</v>
      </c>
      <c r="AA95" s="7">
        <v>155750.05487091822</v>
      </c>
      <c r="AB95" s="7">
        <v>160020.0694576122</v>
      </c>
      <c r="AC95" s="7">
        <v>163815.90048044574</v>
      </c>
      <c r="AD95" s="7">
        <v>166208.32248558837</v>
      </c>
    </row>
    <row r="96" spans="1:30" s="5" customFormat="1" ht="13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s="11" customFormat="1" ht="13" x14ac:dyDescent="0.3">
      <c r="A97" s="14" t="s">
        <v>35</v>
      </c>
      <c r="B97" s="15">
        <v>2022</v>
      </c>
      <c r="C97" s="15">
        <v>2023</v>
      </c>
      <c r="D97" s="15">
        <v>2024</v>
      </c>
      <c r="E97" s="15">
        <v>2025</v>
      </c>
      <c r="F97" s="15">
        <v>2026</v>
      </c>
      <c r="G97" s="15">
        <v>2027</v>
      </c>
      <c r="H97" s="15">
        <v>2028</v>
      </c>
      <c r="I97" s="15">
        <v>2029</v>
      </c>
      <c r="J97" s="15">
        <v>2030</v>
      </c>
      <c r="K97" s="15">
        <v>2031</v>
      </c>
      <c r="L97" s="15">
        <v>2032</v>
      </c>
      <c r="M97" s="15">
        <v>2033</v>
      </c>
      <c r="N97" s="15">
        <v>2034</v>
      </c>
      <c r="O97" s="15">
        <v>2035</v>
      </c>
      <c r="P97" s="15">
        <v>2036</v>
      </c>
      <c r="Q97" s="15">
        <v>2037</v>
      </c>
      <c r="R97" s="15">
        <v>2038</v>
      </c>
      <c r="S97" s="15">
        <v>2039</v>
      </c>
      <c r="T97" s="15">
        <v>2040</v>
      </c>
      <c r="U97" s="15">
        <v>2041</v>
      </c>
      <c r="V97" s="15">
        <v>2042</v>
      </c>
      <c r="W97" s="15">
        <v>2043</v>
      </c>
      <c r="X97" s="15">
        <v>2044</v>
      </c>
      <c r="Y97" s="15">
        <v>2045</v>
      </c>
      <c r="Z97" s="15">
        <v>2046</v>
      </c>
      <c r="AA97" s="15">
        <v>2047</v>
      </c>
      <c r="AB97" s="15">
        <v>2048</v>
      </c>
      <c r="AC97" s="15">
        <v>2049</v>
      </c>
      <c r="AD97" s="15">
        <v>2050</v>
      </c>
    </row>
    <row r="98" spans="1:30" s="5" customFormat="1" ht="13" x14ac:dyDescent="0.3">
      <c r="A98" s="6" t="s">
        <v>160</v>
      </c>
      <c r="B98" s="7">
        <v>23665.116893677583</v>
      </c>
      <c r="C98" s="7">
        <v>32107.432747332219</v>
      </c>
      <c r="D98" s="7">
        <v>44123.557389148475</v>
      </c>
      <c r="E98" s="7">
        <v>69954.581067964406</v>
      </c>
      <c r="F98" s="7">
        <v>105521.22423022617</v>
      </c>
      <c r="G98" s="7">
        <v>147524.10600778257</v>
      </c>
      <c r="H98" s="7">
        <v>159874.86116778638</v>
      </c>
      <c r="I98" s="7">
        <v>172685.02770804457</v>
      </c>
      <c r="J98" s="7">
        <v>185880.47033491009</v>
      </c>
      <c r="K98" s="7">
        <v>199273.53498994806</v>
      </c>
      <c r="L98" s="7">
        <v>212766.54851135149</v>
      </c>
      <c r="M98" s="7">
        <v>226063.14256437964</v>
      </c>
      <c r="N98" s="7">
        <v>240014.40375528761</v>
      </c>
      <c r="O98" s="7">
        <v>277059.87763792492</v>
      </c>
      <c r="P98" s="7">
        <v>385965.91661549243</v>
      </c>
      <c r="Q98" s="7">
        <v>494074.78261230228</v>
      </c>
      <c r="R98" s="7">
        <v>599596.00594798673</v>
      </c>
      <c r="S98" s="7">
        <v>701108.36673962628</v>
      </c>
      <c r="T98" s="7">
        <v>791097.49663332454</v>
      </c>
      <c r="U98" s="7">
        <v>871210.2266484187</v>
      </c>
      <c r="V98" s="7">
        <v>943397.49388008867</v>
      </c>
      <c r="W98" s="7">
        <v>1045541.2452075782</v>
      </c>
      <c r="X98" s="7">
        <v>1147572.6060207293</v>
      </c>
      <c r="Y98" s="7">
        <v>1249498.0739381989</v>
      </c>
      <c r="Z98" s="7">
        <v>1350296.9798711829</v>
      </c>
      <c r="AA98" s="7">
        <v>1450831.8922836387</v>
      </c>
      <c r="AB98" s="7">
        <v>1551257.9057380639</v>
      </c>
      <c r="AC98" s="7">
        <v>1651771.2896317502</v>
      </c>
      <c r="AD98" s="7">
        <v>1728081.7906097861</v>
      </c>
    </row>
    <row r="99" spans="1:30" s="5" customFormat="1" ht="13" x14ac:dyDescent="0.3">
      <c r="A99" s="6" t="s">
        <v>161</v>
      </c>
      <c r="B99" s="7">
        <v>23665.116893677583</v>
      </c>
      <c r="C99" s="7">
        <v>29830.257470547735</v>
      </c>
      <c r="D99" s="7">
        <v>38221.717627739672</v>
      </c>
      <c r="E99" s="7">
        <v>47696.00116267764</v>
      </c>
      <c r="F99" s="7">
        <v>57966.94648548097</v>
      </c>
      <c r="G99" s="7">
        <v>68876.094143310809</v>
      </c>
      <c r="H99" s="7">
        <v>80193.599297122812</v>
      </c>
      <c r="I99" s="7">
        <v>92336.277060259425</v>
      </c>
      <c r="J99" s="7">
        <v>101812.11316452298</v>
      </c>
      <c r="K99" s="7">
        <v>114449.25165898271</v>
      </c>
      <c r="L99" s="7">
        <v>126539.75737469555</v>
      </c>
      <c r="M99" s="7">
        <v>138004.65151619626</v>
      </c>
      <c r="N99" s="7">
        <v>147598.76739760279</v>
      </c>
      <c r="O99" s="7">
        <v>176018.97172105077</v>
      </c>
      <c r="P99" s="7">
        <v>174962.26180667043</v>
      </c>
      <c r="Q99" s="7">
        <v>182642.95189213799</v>
      </c>
      <c r="R99" s="7">
        <v>195466.54505350758</v>
      </c>
      <c r="S99" s="7">
        <v>211039.00509360601</v>
      </c>
      <c r="T99" s="7">
        <v>230284.62395662899</v>
      </c>
      <c r="U99" s="7">
        <v>252930.51719676077</v>
      </c>
      <c r="V99" s="7">
        <v>282183.42371460958</v>
      </c>
      <c r="W99" s="7">
        <v>316832.71011075407</v>
      </c>
      <c r="X99" s="7">
        <v>358110.2965090092</v>
      </c>
      <c r="Y99" s="7">
        <v>406500.1618622099</v>
      </c>
      <c r="Z99" s="7">
        <v>461769.61592981149</v>
      </c>
      <c r="AA99" s="7">
        <v>521271.23052497493</v>
      </c>
      <c r="AB99" s="7">
        <v>585100.17702629534</v>
      </c>
      <c r="AC99" s="7">
        <v>653834.25609408284</v>
      </c>
      <c r="AD99" s="7">
        <v>723494.98572687677</v>
      </c>
    </row>
    <row r="100" spans="1:30" s="5" customFormat="1" ht="13" x14ac:dyDescent="0.3">
      <c r="A100" s="6" t="s">
        <v>162</v>
      </c>
      <c r="B100" s="7">
        <v>23665.11689367759</v>
      </c>
      <c r="C100" s="7">
        <v>32019.091701575737</v>
      </c>
      <c r="D100" s="7">
        <v>44423.506180869656</v>
      </c>
      <c r="E100" s="7">
        <v>72591.148645005858</v>
      </c>
      <c r="F100" s="7">
        <v>110953.1404893049</v>
      </c>
      <c r="G100" s="7">
        <v>155668.04153831326</v>
      </c>
      <c r="H100" s="7">
        <v>168537.08978516905</v>
      </c>
      <c r="I100" s="7">
        <v>181884.82837452248</v>
      </c>
      <c r="J100" s="7">
        <v>220455.82060544693</v>
      </c>
      <c r="K100" s="7">
        <v>333834.56303079042</v>
      </c>
      <c r="L100" s="7">
        <v>447242.41009855812</v>
      </c>
      <c r="M100" s="7">
        <v>560145.65493194258</v>
      </c>
      <c r="N100" s="7">
        <v>672855.63659724675</v>
      </c>
      <c r="O100" s="7">
        <v>785837.12289418012</v>
      </c>
      <c r="P100" s="7">
        <v>900521.80747786327</v>
      </c>
      <c r="Q100" s="7">
        <v>1013508.9815069629</v>
      </c>
      <c r="R100" s="7">
        <v>1123540.3619906926</v>
      </c>
      <c r="S100" s="7">
        <v>1227644.808166849</v>
      </c>
      <c r="T100" s="7">
        <v>1316888.0560210759</v>
      </c>
      <c r="U100" s="7">
        <v>1396581.4680964495</v>
      </c>
      <c r="V100" s="7">
        <v>1470526.6283324952</v>
      </c>
      <c r="W100" s="7">
        <v>1576608.3960889694</v>
      </c>
      <c r="X100" s="7">
        <v>1682587.9060862449</v>
      </c>
      <c r="Y100" s="7">
        <v>1763599.6727297816</v>
      </c>
      <c r="Z100" s="7">
        <v>1770661.5951123384</v>
      </c>
      <c r="AA100" s="7">
        <v>1777776.2583185262</v>
      </c>
      <c r="AB100" s="7">
        <v>1784907.7573580665</v>
      </c>
      <c r="AC100" s="7">
        <v>1792072.5870429829</v>
      </c>
      <c r="AD100" s="7">
        <v>1798438.6251940678</v>
      </c>
    </row>
    <row r="101" spans="1:30" s="5" customFormat="1" ht="13" x14ac:dyDescent="0.3">
      <c r="A101" s="6" t="s">
        <v>6</v>
      </c>
      <c r="B101" s="7">
        <v>23272.138716314566</v>
      </c>
      <c r="C101" s="7">
        <v>30757.039486322457</v>
      </c>
      <c r="D101" s="7">
        <v>38513.960253336714</v>
      </c>
      <c r="E101" s="7">
        <v>65722.817263156991</v>
      </c>
      <c r="F101" s="7">
        <v>102729.3419817238</v>
      </c>
      <c r="G101" s="7">
        <v>149149.56621228892</v>
      </c>
      <c r="H101" s="7">
        <v>210002.39879593562</v>
      </c>
      <c r="I101" s="7">
        <v>277666.44696850859</v>
      </c>
      <c r="J101" s="7">
        <v>358361.49694549106</v>
      </c>
      <c r="K101" s="7">
        <v>429589.67054916115</v>
      </c>
      <c r="L101" s="7">
        <v>498980.1089791088</v>
      </c>
      <c r="M101" s="7">
        <v>581723.57813913131</v>
      </c>
      <c r="N101" s="7">
        <v>668425.24398820335</v>
      </c>
      <c r="O101" s="7">
        <v>758551.82911604049</v>
      </c>
      <c r="P101" s="7">
        <v>841527.81019135681</v>
      </c>
      <c r="Q101" s="7">
        <v>926748.55977373302</v>
      </c>
      <c r="R101" s="7">
        <v>1010184.9507201904</v>
      </c>
      <c r="S101" s="7">
        <v>1094256.0560392165</v>
      </c>
      <c r="T101" s="7">
        <v>1161233.7761959594</v>
      </c>
      <c r="U101" s="7">
        <v>1228211.4953064811</v>
      </c>
      <c r="V101" s="7">
        <v>1295189.2154632239</v>
      </c>
      <c r="W101" s="7">
        <v>1361900.4857083836</v>
      </c>
      <c r="X101" s="7">
        <v>1418536.3836001977</v>
      </c>
      <c r="Y101" s="7">
        <v>1475141.4777515118</v>
      </c>
      <c r="Z101" s="7">
        <v>1530502.2650383527</v>
      </c>
      <c r="AA101" s="7">
        <v>1587425.0618828919</v>
      </c>
      <c r="AB101" s="7">
        <v>1643856.5623574362</v>
      </c>
      <c r="AC101" s="7">
        <v>1651678.0295974507</v>
      </c>
      <c r="AD101" s="7">
        <v>1658882.5052548526</v>
      </c>
    </row>
    <row r="102" spans="1:30" s="5" customFormat="1" ht="13" x14ac:dyDescent="0.3">
      <c r="A102" s="6" t="s">
        <v>163</v>
      </c>
      <c r="B102" s="7">
        <v>23665.116893677583</v>
      </c>
      <c r="C102" s="7">
        <v>38094.538190752297</v>
      </c>
      <c r="D102" s="7">
        <v>56697.987555627275</v>
      </c>
      <c r="E102" s="7">
        <v>71868.185235631725</v>
      </c>
      <c r="F102" s="7">
        <v>82722.814479952518</v>
      </c>
      <c r="G102" s="7">
        <v>93861.045298776196</v>
      </c>
      <c r="H102" s="7">
        <v>105770.60966142746</v>
      </c>
      <c r="I102" s="7">
        <v>119135.90234724618</v>
      </c>
      <c r="J102" s="7">
        <v>133618.82538308288</v>
      </c>
      <c r="K102" s="7">
        <v>146860.12871390567</v>
      </c>
      <c r="L102" s="7">
        <v>160190.3871709526</v>
      </c>
      <c r="M102" s="7">
        <v>173392.16632632815</v>
      </c>
      <c r="N102" s="7">
        <v>189077.03031432247</v>
      </c>
      <c r="O102" s="7">
        <v>203564.41855403958</v>
      </c>
      <c r="P102" s="7">
        <v>312451.17364365055</v>
      </c>
      <c r="Q102" s="7">
        <v>415115.24678836076</v>
      </c>
      <c r="R102" s="7">
        <v>512446.74398141657</v>
      </c>
      <c r="S102" s="7">
        <v>606171.40551181755</v>
      </c>
      <c r="T102" s="7">
        <v>703735.70580230618</v>
      </c>
      <c r="U102" s="7">
        <v>806117.15754888847</v>
      </c>
      <c r="V102" s="7">
        <v>908545.62695641222</v>
      </c>
      <c r="W102" s="7">
        <v>1011006.1932579598</v>
      </c>
      <c r="X102" s="7">
        <v>1113486.110139505</v>
      </c>
      <c r="Y102" s="7">
        <v>1216003.7081838925</v>
      </c>
      <c r="Z102" s="7">
        <v>1318564.4312564291</v>
      </c>
      <c r="AA102" s="7">
        <v>1421156.7003058379</v>
      </c>
      <c r="AB102" s="7">
        <v>1523756.6101660219</v>
      </c>
      <c r="AC102" s="7">
        <v>1626349.7925638473</v>
      </c>
      <c r="AD102" s="7">
        <v>1728081.7906097861</v>
      </c>
    </row>
    <row r="103" spans="1:30" s="5" customFormat="1" ht="13" x14ac:dyDescent="0.3">
      <c r="A103" s="6" t="s">
        <v>164</v>
      </c>
      <c r="B103" s="7">
        <v>23665.116893677583</v>
      </c>
      <c r="C103" s="7">
        <v>38094.538190752297</v>
      </c>
      <c r="D103" s="7">
        <v>56697.987555627275</v>
      </c>
      <c r="E103" s="7">
        <v>71868.185235631725</v>
      </c>
      <c r="F103" s="7">
        <v>82722.814479952518</v>
      </c>
      <c r="G103" s="7">
        <v>93861.045298776196</v>
      </c>
      <c r="H103" s="7">
        <v>105770.60966142746</v>
      </c>
      <c r="I103" s="7">
        <v>119135.90234724618</v>
      </c>
      <c r="J103" s="7">
        <v>133618.82538308288</v>
      </c>
      <c r="K103" s="7">
        <v>146860.12871390567</v>
      </c>
      <c r="L103" s="7">
        <v>160190.3871709526</v>
      </c>
      <c r="M103" s="7">
        <v>173392.16632632815</v>
      </c>
      <c r="N103" s="7">
        <v>189077.03031432247</v>
      </c>
      <c r="O103" s="7">
        <v>203564.41855403958</v>
      </c>
      <c r="P103" s="7">
        <v>312451.17364365055</v>
      </c>
      <c r="Q103" s="7">
        <v>415115.24678836076</v>
      </c>
      <c r="R103" s="7">
        <v>512446.74398141657</v>
      </c>
      <c r="S103" s="7">
        <v>606171.40551181755</v>
      </c>
      <c r="T103" s="7">
        <v>703735.70580230618</v>
      </c>
      <c r="U103" s="7">
        <v>806117.15754888847</v>
      </c>
      <c r="V103" s="7">
        <v>908545.62695641222</v>
      </c>
      <c r="W103" s="7">
        <v>1011006.1932579598</v>
      </c>
      <c r="X103" s="7">
        <v>1113486.110139505</v>
      </c>
      <c r="Y103" s="7">
        <v>1216003.7081838925</v>
      </c>
      <c r="Z103" s="7">
        <v>1318564.4312564291</v>
      </c>
      <c r="AA103" s="7">
        <v>1421156.7003058379</v>
      </c>
      <c r="AB103" s="7">
        <v>1523756.6101660219</v>
      </c>
      <c r="AC103" s="7">
        <v>1626349.7925638473</v>
      </c>
      <c r="AD103" s="7">
        <v>1728081.7906097861</v>
      </c>
    </row>
    <row r="104" spans="1:30" s="5" customFormat="1" ht="13" x14ac:dyDescent="0.3">
      <c r="A104" s="6" t="s">
        <v>165</v>
      </c>
      <c r="B104" s="7">
        <v>23665.116893677583</v>
      </c>
      <c r="C104" s="7">
        <v>32107.432747332219</v>
      </c>
      <c r="D104" s="7">
        <v>44123.557389148475</v>
      </c>
      <c r="E104" s="7">
        <v>69954.581067964406</v>
      </c>
      <c r="F104" s="7">
        <v>105521.22423022617</v>
      </c>
      <c r="G104" s="7">
        <v>147524.10600778257</v>
      </c>
      <c r="H104" s="7">
        <v>159874.86116778638</v>
      </c>
      <c r="I104" s="7">
        <v>172685.02770804457</v>
      </c>
      <c r="J104" s="7">
        <v>185880.47033491009</v>
      </c>
      <c r="K104" s="7">
        <v>199273.53498994806</v>
      </c>
      <c r="L104" s="7">
        <v>212766.54851135149</v>
      </c>
      <c r="M104" s="7">
        <v>226063.14256437964</v>
      </c>
      <c r="N104" s="7">
        <v>240014.40375528761</v>
      </c>
      <c r="O104" s="7">
        <v>277059.87763792492</v>
      </c>
      <c r="P104" s="7">
        <v>385965.91661549243</v>
      </c>
      <c r="Q104" s="7">
        <v>494074.78261230228</v>
      </c>
      <c r="R104" s="7">
        <v>599596.00594798673</v>
      </c>
      <c r="S104" s="7">
        <v>701108.36673962628</v>
      </c>
      <c r="T104" s="7">
        <v>791097.49663332454</v>
      </c>
      <c r="U104" s="7">
        <v>871210.2266484187</v>
      </c>
      <c r="V104" s="7">
        <v>943397.49388008867</v>
      </c>
      <c r="W104" s="7">
        <v>1045541.2452075782</v>
      </c>
      <c r="X104" s="7">
        <v>1147572.6060207293</v>
      </c>
      <c r="Y104" s="7">
        <v>1249498.0739381989</v>
      </c>
      <c r="Z104" s="7">
        <v>1350296.9798711829</v>
      </c>
      <c r="AA104" s="7">
        <v>1450831.8922836387</v>
      </c>
      <c r="AB104" s="7">
        <v>1551257.9057380639</v>
      </c>
      <c r="AC104" s="7">
        <v>1651771.2896317502</v>
      </c>
      <c r="AD104" s="7">
        <v>1728081.7906097861</v>
      </c>
    </row>
    <row r="105" spans="1:30" s="5" customFormat="1" ht="13" x14ac:dyDescent="0.3">
      <c r="A105" s="6" t="s">
        <v>168</v>
      </c>
      <c r="B105" s="7">
        <v>23665.116893677583</v>
      </c>
      <c r="C105" s="7">
        <v>32107.432747332219</v>
      </c>
      <c r="D105" s="7">
        <v>44123.557389148475</v>
      </c>
      <c r="E105" s="7">
        <v>69954.581067964406</v>
      </c>
      <c r="F105" s="7">
        <v>105521.22423022617</v>
      </c>
      <c r="G105" s="7">
        <v>147524.10600778257</v>
      </c>
      <c r="H105" s="7">
        <v>159874.86116778638</v>
      </c>
      <c r="I105" s="7">
        <v>172685.02770804457</v>
      </c>
      <c r="J105" s="7">
        <v>185880.47033491009</v>
      </c>
      <c r="K105" s="7">
        <v>199273.53498994806</v>
      </c>
      <c r="L105" s="7">
        <v>212766.54851135149</v>
      </c>
      <c r="M105" s="7">
        <v>226063.14256437964</v>
      </c>
      <c r="N105" s="7">
        <v>240014.40375528761</v>
      </c>
      <c r="O105" s="7">
        <v>277059.87763792492</v>
      </c>
      <c r="P105" s="7">
        <v>385965.91661549243</v>
      </c>
      <c r="Q105" s="7">
        <v>494074.78261230228</v>
      </c>
      <c r="R105" s="7">
        <v>599596.00594798673</v>
      </c>
      <c r="S105" s="7">
        <v>701108.36673962628</v>
      </c>
      <c r="T105" s="7">
        <v>791097.49663332454</v>
      </c>
      <c r="U105" s="7">
        <v>871210.2266484187</v>
      </c>
      <c r="V105" s="7">
        <v>943397.49388008867</v>
      </c>
      <c r="W105" s="7">
        <v>1045541.2452075782</v>
      </c>
      <c r="X105" s="7">
        <v>1147572.6060207293</v>
      </c>
      <c r="Y105" s="7">
        <v>1249498.0739381989</v>
      </c>
      <c r="Z105" s="7">
        <v>1350296.9798711829</v>
      </c>
      <c r="AA105" s="7">
        <v>1450831.8922836387</v>
      </c>
      <c r="AB105" s="7">
        <v>1551257.9057380639</v>
      </c>
      <c r="AC105" s="7">
        <v>1651771.2896317502</v>
      </c>
      <c r="AD105" s="7">
        <v>1728081.7906097861</v>
      </c>
    </row>
    <row r="106" spans="1:30" s="5" customFormat="1" ht="13" x14ac:dyDescent="0.3">
      <c r="A106" s="6" t="s">
        <v>167</v>
      </c>
      <c r="B106" s="7">
        <v>23665.116893677583</v>
      </c>
      <c r="C106" s="7">
        <v>29025.440010341947</v>
      </c>
      <c r="D106" s="7">
        <v>31356.818337764897</v>
      </c>
      <c r="E106" s="7">
        <v>40813.110171809734</v>
      </c>
      <c r="F106" s="7">
        <v>50980.518750756324</v>
      </c>
      <c r="G106" s="7">
        <v>61758.068307333095</v>
      </c>
      <c r="H106" s="7">
        <v>72903.650063384179</v>
      </c>
      <c r="I106" s="7">
        <v>84484.563852828389</v>
      </c>
      <c r="J106" s="7">
        <v>96440.375213763589</v>
      </c>
      <c r="K106" s="7">
        <v>108548.73386234355</v>
      </c>
      <c r="L106" s="7">
        <v>120725.41856768556</v>
      </c>
      <c r="M106" s="7">
        <v>132684.62490821665</v>
      </c>
      <c r="N106" s="7">
        <v>145478.66927954115</v>
      </c>
      <c r="O106" s="7">
        <v>161153.83813028698</v>
      </c>
      <c r="P106" s="7">
        <v>178182.10931831689</v>
      </c>
      <c r="Q106" s="7">
        <v>193117.32974299238</v>
      </c>
      <c r="R106" s="7">
        <v>201959.44792125517</v>
      </c>
      <c r="S106" s="7">
        <v>209795.08482010924</v>
      </c>
      <c r="T106" s="7">
        <v>217740.44358468926</v>
      </c>
      <c r="U106" s="7">
        <v>225710.06656871349</v>
      </c>
      <c r="V106" s="7">
        <v>233739.94800511285</v>
      </c>
      <c r="W106" s="7">
        <v>241711.90073310386</v>
      </c>
      <c r="X106" s="7">
        <v>249673.54808951615</v>
      </c>
      <c r="Y106" s="7">
        <v>257668.16522540656</v>
      </c>
      <c r="Z106" s="7">
        <v>265707.92592235265</v>
      </c>
      <c r="AA106" s="7">
        <v>273756.2699945934</v>
      </c>
      <c r="AB106" s="7">
        <v>281808.84745843703</v>
      </c>
      <c r="AC106" s="7">
        <v>289470.43641507637</v>
      </c>
      <c r="AD106" s="7">
        <v>295980.3367185308</v>
      </c>
    </row>
    <row r="107" spans="1:30" s="5" customFormat="1" ht="13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x14ac:dyDescent="0.35">
      <c r="A108" s="9" t="s">
        <v>36</v>
      </c>
    </row>
    <row r="109" spans="1:30" s="11" customFormat="1" ht="13" x14ac:dyDescent="0.3">
      <c r="A109" s="16" t="s">
        <v>37</v>
      </c>
      <c r="B109" s="17">
        <v>2022</v>
      </c>
      <c r="C109" s="17">
        <v>2023</v>
      </c>
      <c r="D109" s="17">
        <v>2024</v>
      </c>
      <c r="E109" s="17">
        <v>2025</v>
      </c>
      <c r="F109" s="17">
        <v>2026</v>
      </c>
      <c r="G109" s="17">
        <v>2027</v>
      </c>
      <c r="H109" s="17">
        <v>2028</v>
      </c>
      <c r="I109" s="17">
        <v>2029</v>
      </c>
      <c r="J109" s="17">
        <v>2030</v>
      </c>
      <c r="K109" s="17">
        <v>2031</v>
      </c>
      <c r="L109" s="17">
        <v>2032</v>
      </c>
      <c r="M109" s="17">
        <v>2033</v>
      </c>
      <c r="N109" s="17">
        <v>2034</v>
      </c>
      <c r="O109" s="17">
        <v>2035</v>
      </c>
      <c r="P109" s="17">
        <v>2036</v>
      </c>
      <c r="Q109" s="17">
        <v>2037</v>
      </c>
      <c r="R109" s="17">
        <v>2038</v>
      </c>
      <c r="S109" s="17">
        <v>2039</v>
      </c>
      <c r="T109" s="17">
        <v>2040</v>
      </c>
      <c r="U109" s="17">
        <v>2041</v>
      </c>
      <c r="V109" s="17">
        <v>2042</v>
      </c>
      <c r="W109" s="17">
        <v>2043</v>
      </c>
      <c r="X109" s="17">
        <v>2044</v>
      </c>
      <c r="Y109" s="17">
        <v>2045</v>
      </c>
      <c r="Z109" s="17">
        <v>2046</v>
      </c>
      <c r="AA109" s="17">
        <v>2047</v>
      </c>
      <c r="AB109" s="17">
        <v>2048</v>
      </c>
      <c r="AC109" s="17">
        <v>2049</v>
      </c>
      <c r="AD109" s="17">
        <v>2050</v>
      </c>
    </row>
    <row r="110" spans="1:30" s="5" customFormat="1" ht="13" x14ac:dyDescent="0.3">
      <c r="A110" s="6" t="s">
        <v>160</v>
      </c>
      <c r="B110" s="7">
        <f t="shared" ref="B110:AD118" si="15">ROUND(SUM(B121,B132),0)</f>
        <v>0</v>
      </c>
      <c r="C110" s="7">
        <f t="shared" si="15"/>
        <v>0</v>
      </c>
      <c r="D110" s="7">
        <f t="shared" si="15"/>
        <v>0</v>
      </c>
      <c r="E110" s="7">
        <f t="shared" si="15"/>
        <v>0</v>
      </c>
      <c r="F110" s="7">
        <f t="shared" si="15"/>
        <v>0</v>
      </c>
      <c r="G110" s="7">
        <f t="shared" si="15"/>
        <v>0</v>
      </c>
      <c r="H110" s="7">
        <f t="shared" si="15"/>
        <v>0</v>
      </c>
      <c r="I110" s="7">
        <f t="shared" si="15"/>
        <v>0</v>
      </c>
      <c r="J110" s="7">
        <f t="shared" si="15"/>
        <v>0</v>
      </c>
      <c r="K110" s="7">
        <f t="shared" si="15"/>
        <v>0</v>
      </c>
      <c r="L110" s="7">
        <f t="shared" si="15"/>
        <v>0</v>
      </c>
      <c r="M110" s="7">
        <f t="shared" si="15"/>
        <v>0</v>
      </c>
      <c r="N110" s="7">
        <f t="shared" si="15"/>
        <v>0</v>
      </c>
      <c r="O110" s="7">
        <f t="shared" si="15"/>
        <v>0</v>
      </c>
      <c r="P110" s="7">
        <f t="shared" si="15"/>
        <v>0</v>
      </c>
      <c r="Q110" s="7">
        <f t="shared" si="15"/>
        <v>0</v>
      </c>
      <c r="R110" s="7">
        <f t="shared" si="15"/>
        <v>0</v>
      </c>
      <c r="S110" s="7">
        <f t="shared" si="15"/>
        <v>0</v>
      </c>
      <c r="T110" s="7">
        <f t="shared" si="15"/>
        <v>0</v>
      </c>
      <c r="U110" s="7">
        <f t="shared" si="15"/>
        <v>0</v>
      </c>
      <c r="V110" s="7">
        <f t="shared" si="15"/>
        <v>0</v>
      </c>
      <c r="W110" s="7">
        <f t="shared" si="15"/>
        <v>0</v>
      </c>
      <c r="X110" s="7">
        <f t="shared" si="15"/>
        <v>0</v>
      </c>
      <c r="Y110" s="7">
        <f t="shared" si="15"/>
        <v>0</v>
      </c>
      <c r="Z110" s="7">
        <f t="shared" si="15"/>
        <v>0</v>
      </c>
      <c r="AA110" s="7">
        <f t="shared" si="15"/>
        <v>0</v>
      </c>
      <c r="AB110" s="7">
        <f t="shared" si="15"/>
        <v>0</v>
      </c>
      <c r="AC110" s="7">
        <f t="shared" si="15"/>
        <v>0</v>
      </c>
      <c r="AD110" s="7">
        <f t="shared" si="15"/>
        <v>0</v>
      </c>
    </row>
    <row r="111" spans="1:30" s="5" customFormat="1" ht="13" x14ac:dyDescent="0.3">
      <c r="A111" s="6" t="s">
        <v>161</v>
      </c>
      <c r="B111" s="7">
        <f t="shared" si="15"/>
        <v>0</v>
      </c>
      <c r="C111" s="7">
        <f t="shared" si="15"/>
        <v>0</v>
      </c>
      <c r="D111" s="7">
        <f t="shared" si="15"/>
        <v>0</v>
      </c>
      <c r="E111" s="7">
        <f t="shared" si="15"/>
        <v>0</v>
      </c>
      <c r="F111" s="7">
        <f t="shared" si="15"/>
        <v>0</v>
      </c>
      <c r="G111" s="7">
        <f t="shared" si="15"/>
        <v>0</v>
      </c>
      <c r="H111" s="7">
        <f t="shared" si="15"/>
        <v>0</v>
      </c>
      <c r="I111" s="7">
        <f t="shared" si="15"/>
        <v>0</v>
      </c>
      <c r="J111" s="7">
        <f t="shared" si="15"/>
        <v>7236</v>
      </c>
      <c r="K111" s="7">
        <f t="shared" si="15"/>
        <v>9252</v>
      </c>
      <c r="L111" s="7">
        <f t="shared" si="15"/>
        <v>12332</v>
      </c>
      <c r="M111" s="7">
        <f t="shared" si="15"/>
        <v>16062</v>
      </c>
      <c r="N111" s="7">
        <f t="shared" si="15"/>
        <v>24188</v>
      </c>
      <c r="O111" s="7">
        <f t="shared" si="15"/>
        <v>42926</v>
      </c>
      <c r="P111" s="7">
        <f t="shared" si="15"/>
        <v>57083</v>
      </c>
      <c r="Q111" s="7">
        <f t="shared" si="15"/>
        <v>77916</v>
      </c>
      <c r="R111" s="7">
        <f t="shared" si="15"/>
        <v>103653</v>
      </c>
      <c r="S111" s="7">
        <f t="shared" si="15"/>
        <v>135877</v>
      </c>
      <c r="T111" s="7">
        <f t="shared" si="15"/>
        <v>170792</v>
      </c>
      <c r="U111" s="7">
        <f t="shared" si="15"/>
        <v>205238</v>
      </c>
      <c r="V111" s="7">
        <f t="shared" si="15"/>
        <v>238404</v>
      </c>
      <c r="W111" s="7">
        <f t="shared" si="15"/>
        <v>276001</v>
      </c>
      <c r="X111" s="7">
        <f t="shared" si="15"/>
        <v>319404</v>
      </c>
      <c r="Y111" s="7">
        <f t="shared" si="15"/>
        <v>370019</v>
      </c>
      <c r="Z111" s="7">
        <f t="shared" si="15"/>
        <v>427324</v>
      </c>
      <c r="AA111" s="7">
        <f t="shared" si="15"/>
        <v>488947</v>
      </c>
      <c r="AB111" s="7">
        <f t="shared" si="15"/>
        <v>554889</v>
      </c>
      <c r="AC111" s="7">
        <f t="shared" si="15"/>
        <v>625502</v>
      </c>
      <c r="AD111" s="7">
        <f t="shared" si="15"/>
        <v>693421</v>
      </c>
    </row>
    <row r="112" spans="1:30" s="5" customFormat="1" ht="13" x14ac:dyDescent="0.3">
      <c r="A112" s="6" t="s">
        <v>162</v>
      </c>
      <c r="B112" s="7">
        <f t="shared" si="15"/>
        <v>0</v>
      </c>
      <c r="C112" s="7">
        <f t="shared" si="15"/>
        <v>0</v>
      </c>
      <c r="D112" s="7">
        <f t="shared" si="15"/>
        <v>0</v>
      </c>
      <c r="E112" s="7">
        <f t="shared" si="15"/>
        <v>0</v>
      </c>
      <c r="F112" s="7">
        <f t="shared" si="15"/>
        <v>0</v>
      </c>
      <c r="G112" s="7">
        <f t="shared" si="15"/>
        <v>0</v>
      </c>
      <c r="H112" s="7">
        <f t="shared" si="15"/>
        <v>0</v>
      </c>
      <c r="I112" s="7">
        <f t="shared" si="15"/>
        <v>0</v>
      </c>
      <c r="J112" s="7">
        <f t="shared" si="15"/>
        <v>0</v>
      </c>
      <c r="K112" s="7">
        <f t="shared" si="15"/>
        <v>0</v>
      </c>
      <c r="L112" s="7">
        <f t="shared" si="15"/>
        <v>0</v>
      </c>
      <c r="M112" s="7">
        <f t="shared" si="15"/>
        <v>0</v>
      </c>
      <c r="N112" s="7">
        <f t="shared" si="15"/>
        <v>0</v>
      </c>
      <c r="O112" s="7">
        <f t="shared" si="15"/>
        <v>0</v>
      </c>
      <c r="P112" s="7">
        <f t="shared" si="15"/>
        <v>0</v>
      </c>
      <c r="Q112" s="7">
        <f t="shared" si="15"/>
        <v>0</v>
      </c>
      <c r="R112" s="7">
        <f t="shared" si="15"/>
        <v>0</v>
      </c>
      <c r="S112" s="7">
        <f t="shared" si="15"/>
        <v>0</v>
      </c>
      <c r="T112" s="7">
        <f t="shared" si="15"/>
        <v>0</v>
      </c>
      <c r="U112" s="7">
        <f t="shared" si="15"/>
        <v>0</v>
      </c>
      <c r="V112" s="7">
        <f t="shared" si="15"/>
        <v>0</v>
      </c>
      <c r="W112" s="7">
        <f t="shared" si="15"/>
        <v>0</v>
      </c>
      <c r="X112" s="7">
        <f t="shared" si="15"/>
        <v>0</v>
      </c>
      <c r="Y112" s="7">
        <f t="shared" si="15"/>
        <v>0</v>
      </c>
      <c r="Z112" s="7">
        <f t="shared" si="15"/>
        <v>0</v>
      </c>
      <c r="AA112" s="7">
        <f t="shared" si="15"/>
        <v>0</v>
      </c>
      <c r="AB112" s="7">
        <f t="shared" si="15"/>
        <v>0</v>
      </c>
      <c r="AC112" s="7">
        <f t="shared" si="15"/>
        <v>0</v>
      </c>
      <c r="AD112" s="7">
        <f t="shared" si="15"/>
        <v>0</v>
      </c>
    </row>
    <row r="113" spans="1:30" s="5" customFormat="1" ht="13" x14ac:dyDescent="0.3">
      <c r="A113" s="6" t="s">
        <v>6</v>
      </c>
      <c r="B113" s="7">
        <f t="shared" si="15"/>
        <v>6073</v>
      </c>
      <c r="C113" s="7">
        <f t="shared" si="15"/>
        <v>11648</v>
      </c>
      <c r="D113" s="7">
        <f t="shared" si="15"/>
        <v>17834</v>
      </c>
      <c r="E113" s="7">
        <f t="shared" si="15"/>
        <v>22121</v>
      </c>
      <c r="F113" s="7">
        <f t="shared" si="15"/>
        <v>28486</v>
      </c>
      <c r="G113" s="7">
        <f t="shared" si="15"/>
        <v>36905</v>
      </c>
      <c r="H113" s="7">
        <f t="shared" si="15"/>
        <v>46216</v>
      </c>
      <c r="I113" s="7">
        <f t="shared" si="15"/>
        <v>49193</v>
      </c>
      <c r="J113" s="7">
        <f t="shared" si="15"/>
        <v>60744</v>
      </c>
      <c r="K113" s="7">
        <f t="shared" si="15"/>
        <v>70079</v>
      </c>
      <c r="L113" s="7">
        <f t="shared" si="15"/>
        <v>91431</v>
      </c>
      <c r="M113" s="7">
        <f t="shared" si="15"/>
        <v>104599</v>
      </c>
      <c r="N113" s="7">
        <f t="shared" si="15"/>
        <v>127846</v>
      </c>
      <c r="O113" s="7">
        <f t="shared" si="15"/>
        <v>164661</v>
      </c>
      <c r="P113" s="7">
        <f t="shared" si="15"/>
        <v>199755</v>
      </c>
      <c r="Q113" s="7">
        <f t="shared" si="15"/>
        <v>228071</v>
      </c>
      <c r="R113" s="7">
        <f t="shared" si="15"/>
        <v>262121</v>
      </c>
      <c r="S113" s="7">
        <f t="shared" si="15"/>
        <v>301141</v>
      </c>
      <c r="T113" s="7">
        <f t="shared" si="15"/>
        <v>358622</v>
      </c>
      <c r="U113" s="7">
        <f t="shared" si="15"/>
        <v>424956</v>
      </c>
      <c r="V113" s="7">
        <f t="shared" si="15"/>
        <v>474571</v>
      </c>
      <c r="W113" s="7">
        <f t="shared" si="15"/>
        <v>505963</v>
      </c>
      <c r="X113" s="7">
        <f t="shared" si="15"/>
        <v>534560</v>
      </c>
      <c r="Y113" s="7">
        <f t="shared" si="15"/>
        <v>552026</v>
      </c>
      <c r="Z113" s="7">
        <f t="shared" si="15"/>
        <v>560621</v>
      </c>
      <c r="AA113" s="7">
        <f t="shared" si="15"/>
        <v>569103</v>
      </c>
      <c r="AB113" s="7">
        <f t="shared" si="15"/>
        <v>577862</v>
      </c>
      <c r="AC113" s="7">
        <f t="shared" si="15"/>
        <v>586380</v>
      </c>
      <c r="AD113" s="7">
        <f t="shared" si="15"/>
        <v>587032</v>
      </c>
    </row>
    <row r="114" spans="1:30" s="5" customFormat="1" ht="13" x14ac:dyDescent="0.3">
      <c r="A114" s="6" t="s">
        <v>163</v>
      </c>
      <c r="B114" s="7">
        <f t="shared" si="15"/>
        <v>0</v>
      </c>
      <c r="C114" s="7">
        <f t="shared" si="15"/>
        <v>0</v>
      </c>
      <c r="D114" s="7">
        <f t="shared" si="15"/>
        <v>0</v>
      </c>
      <c r="E114" s="7">
        <f t="shared" si="15"/>
        <v>0</v>
      </c>
      <c r="F114" s="7">
        <f t="shared" si="15"/>
        <v>0</v>
      </c>
      <c r="G114" s="7">
        <f t="shared" si="15"/>
        <v>0</v>
      </c>
      <c r="H114" s="7">
        <f t="shared" si="15"/>
        <v>0</v>
      </c>
      <c r="I114" s="7">
        <f t="shared" si="15"/>
        <v>0</v>
      </c>
      <c r="J114" s="7">
        <f t="shared" si="15"/>
        <v>0</v>
      </c>
      <c r="K114" s="7">
        <f t="shared" si="15"/>
        <v>0</v>
      </c>
      <c r="L114" s="7">
        <f t="shared" si="15"/>
        <v>0</v>
      </c>
      <c r="M114" s="7">
        <f t="shared" si="15"/>
        <v>0</v>
      </c>
      <c r="N114" s="7">
        <f t="shared" si="15"/>
        <v>0</v>
      </c>
      <c r="O114" s="7">
        <f t="shared" si="15"/>
        <v>0</v>
      </c>
      <c r="P114" s="7">
        <f t="shared" si="15"/>
        <v>0</v>
      </c>
      <c r="Q114" s="7">
        <f t="shared" si="15"/>
        <v>0</v>
      </c>
      <c r="R114" s="7">
        <f t="shared" si="15"/>
        <v>0</v>
      </c>
      <c r="S114" s="7">
        <f t="shared" si="15"/>
        <v>0</v>
      </c>
      <c r="T114" s="7">
        <f t="shared" si="15"/>
        <v>0</v>
      </c>
      <c r="U114" s="7">
        <f t="shared" si="15"/>
        <v>0</v>
      </c>
      <c r="V114" s="7">
        <f t="shared" si="15"/>
        <v>0</v>
      </c>
      <c r="W114" s="7">
        <f t="shared" si="15"/>
        <v>0</v>
      </c>
      <c r="X114" s="7">
        <f t="shared" si="15"/>
        <v>0</v>
      </c>
      <c r="Y114" s="7">
        <f t="shared" si="15"/>
        <v>0</v>
      </c>
      <c r="Z114" s="7">
        <f t="shared" si="15"/>
        <v>0</v>
      </c>
      <c r="AA114" s="7">
        <f t="shared" si="15"/>
        <v>0</v>
      </c>
      <c r="AB114" s="7">
        <f t="shared" si="15"/>
        <v>0</v>
      </c>
      <c r="AC114" s="7">
        <f t="shared" si="15"/>
        <v>0</v>
      </c>
      <c r="AD114" s="7">
        <f t="shared" si="15"/>
        <v>0</v>
      </c>
    </row>
    <row r="115" spans="1:30" s="5" customFormat="1" ht="13" x14ac:dyDescent="0.3">
      <c r="A115" s="6" t="s">
        <v>164</v>
      </c>
      <c r="B115" s="7">
        <f t="shared" si="15"/>
        <v>0</v>
      </c>
      <c r="C115" s="7">
        <f t="shared" si="15"/>
        <v>0</v>
      </c>
      <c r="D115" s="7">
        <f t="shared" si="15"/>
        <v>0</v>
      </c>
      <c r="E115" s="7">
        <f t="shared" si="15"/>
        <v>0</v>
      </c>
      <c r="F115" s="7">
        <f t="shared" si="15"/>
        <v>0</v>
      </c>
      <c r="G115" s="7">
        <f t="shared" si="15"/>
        <v>0</v>
      </c>
      <c r="H115" s="7">
        <f t="shared" si="15"/>
        <v>0</v>
      </c>
      <c r="I115" s="7">
        <f t="shared" si="15"/>
        <v>0</v>
      </c>
      <c r="J115" s="7">
        <f t="shared" si="15"/>
        <v>0</v>
      </c>
      <c r="K115" s="7">
        <f t="shared" si="15"/>
        <v>0</v>
      </c>
      <c r="L115" s="7">
        <f t="shared" si="15"/>
        <v>0</v>
      </c>
      <c r="M115" s="7">
        <f t="shared" si="15"/>
        <v>0</v>
      </c>
      <c r="N115" s="7">
        <f t="shared" si="15"/>
        <v>0</v>
      </c>
      <c r="O115" s="7">
        <f t="shared" si="15"/>
        <v>0</v>
      </c>
      <c r="P115" s="7">
        <f t="shared" si="15"/>
        <v>0</v>
      </c>
      <c r="Q115" s="7">
        <f t="shared" si="15"/>
        <v>0</v>
      </c>
      <c r="R115" s="7">
        <f t="shared" si="15"/>
        <v>0</v>
      </c>
      <c r="S115" s="7">
        <f t="shared" si="15"/>
        <v>0</v>
      </c>
      <c r="T115" s="7">
        <f t="shared" si="15"/>
        <v>0</v>
      </c>
      <c r="U115" s="7">
        <f t="shared" si="15"/>
        <v>0</v>
      </c>
      <c r="V115" s="7">
        <f t="shared" si="15"/>
        <v>0</v>
      </c>
      <c r="W115" s="7">
        <f t="shared" si="15"/>
        <v>0</v>
      </c>
      <c r="X115" s="7">
        <f t="shared" si="15"/>
        <v>0</v>
      </c>
      <c r="Y115" s="7">
        <f t="shared" si="15"/>
        <v>0</v>
      </c>
      <c r="Z115" s="7">
        <f t="shared" si="15"/>
        <v>0</v>
      </c>
      <c r="AA115" s="7">
        <f t="shared" si="15"/>
        <v>0</v>
      </c>
      <c r="AB115" s="7">
        <f t="shared" si="15"/>
        <v>0</v>
      </c>
      <c r="AC115" s="7">
        <f t="shared" si="15"/>
        <v>0</v>
      </c>
      <c r="AD115" s="7">
        <f t="shared" si="15"/>
        <v>0</v>
      </c>
    </row>
    <row r="116" spans="1:30" s="5" customFormat="1" ht="13" x14ac:dyDescent="0.3">
      <c r="A116" s="6" t="s">
        <v>165</v>
      </c>
      <c r="B116" s="7">
        <f t="shared" si="15"/>
        <v>0</v>
      </c>
      <c r="C116" s="7">
        <f t="shared" si="15"/>
        <v>0</v>
      </c>
      <c r="D116" s="7">
        <f t="shared" si="15"/>
        <v>0</v>
      </c>
      <c r="E116" s="7">
        <f t="shared" si="15"/>
        <v>0</v>
      </c>
      <c r="F116" s="7">
        <f t="shared" si="15"/>
        <v>0</v>
      </c>
      <c r="G116" s="7">
        <f t="shared" si="15"/>
        <v>0</v>
      </c>
      <c r="H116" s="7">
        <f t="shared" si="15"/>
        <v>0</v>
      </c>
      <c r="I116" s="7">
        <f t="shared" si="15"/>
        <v>0</v>
      </c>
      <c r="J116" s="7">
        <f t="shared" si="15"/>
        <v>0</v>
      </c>
      <c r="K116" s="7">
        <f t="shared" si="15"/>
        <v>0</v>
      </c>
      <c r="L116" s="7">
        <f t="shared" si="15"/>
        <v>0</v>
      </c>
      <c r="M116" s="7">
        <f t="shared" si="15"/>
        <v>0</v>
      </c>
      <c r="N116" s="7">
        <f t="shared" si="15"/>
        <v>0</v>
      </c>
      <c r="O116" s="7">
        <f t="shared" si="15"/>
        <v>0</v>
      </c>
      <c r="P116" s="7">
        <f t="shared" si="15"/>
        <v>0</v>
      </c>
      <c r="Q116" s="7">
        <f t="shared" si="15"/>
        <v>0</v>
      </c>
      <c r="R116" s="7">
        <f t="shared" si="15"/>
        <v>0</v>
      </c>
      <c r="S116" s="7">
        <f t="shared" si="15"/>
        <v>0</v>
      </c>
      <c r="T116" s="7">
        <f t="shared" si="15"/>
        <v>0</v>
      </c>
      <c r="U116" s="7">
        <f t="shared" si="15"/>
        <v>0</v>
      </c>
      <c r="V116" s="7">
        <f t="shared" si="15"/>
        <v>0</v>
      </c>
      <c r="W116" s="7">
        <f t="shared" si="15"/>
        <v>0</v>
      </c>
      <c r="X116" s="7">
        <f t="shared" si="15"/>
        <v>0</v>
      </c>
      <c r="Y116" s="7">
        <f t="shared" si="15"/>
        <v>0</v>
      </c>
      <c r="Z116" s="7">
        <f t="shared" si="15"/>
        <v>0</v>
      </c>
      <c r="AA116" s="7">
        <f t="shared" si="15"/>
        <v>0</v>
      </c>
      <c r="AB116" s="7">
        <f t="shared" si="15"/>
        <v>0</v>
      </c>
      <c r="AC116" s="7">
        <f t="shared" si="15"/>
        <v>0</v>
      </c>
      <c r="AD116" s="7">
        <f t="shared" si="15"/>
        <v>0</v>
      </c>
    </row>
    <row r="117" spans="1:30" s="5" customFormat="1" ht="13" x14ac:dyDescent="0.3">
      <c r="A117" s="6" t="s">
        <v>168</v>
      </c>
      <c r="B117" s="7">
        <f t="shared" si="15"/>
        <v>0</v>
      </c>
      <c r="C117" s="7">
        <f t="shared" si="15"/>
        <v>0</v>
      </c>
      <c r="D117" s="7">
        <f t="shared" si="15"/>
        <v>0</v>
      </c>
      <c r="E117" s="7">
        <f t="shared" si="15"/>
        <v>0</v>
      </c>
      <c r="F117" s="7">
        <f t="shared" si="15"/>
        <v>0</v>
      </c>
      <c r="G117" s="7">
        <f t="shared" si="15"/>
        <v>0</v>
      </c>
      <c r="H117" s="7">
        <f t="shared" si="15"/>
        <v>0</v>
      </c>
      <c r="I117" s="7">
        <f t="shared" si="15"/>
        <v>0</v>
      </c>
      <c r="J117" s="7">
        <f t="shared" si="15"/>
        <v>0</v>
      </c>
      <c r="K117" s="7">
        <f t="shared" si="15"/>
        <v>0</v>
      </c>
      <c r="L117" s="7">
        <f t="shared" si="15"/>
        <v>0</v>
      </c>
      <c r="M117" s="7">
        <f t="shared" si="15"/>
        <v>0</v>
      </c>
      <c r="N117" s="7">
        <f t="shared" si="15"/>
        <v>0</v>
      </c>
      <c r="O117" s="7">
        <f t="shared" si="15"/>
        <v>0</v>
      </c>
      <c r="P117" s="7">
        <f t="shared" si="15"/>
        <v>0</v>
      </c>
      <c r="Q117" s="7">
        <f t="shared" si="15"/>
        <v>0</v>
      </c>
      <c r="R117" s="7">
        <f t="shared" si="15"/>
        <v>0</v>
      </c>
      <c r="S117" s="7">
        <f t="shared" si="15"/>
        <v>0</v>
      </c>
      <c r="T117" s="7">
        <f t="shared" si="15"/>
        <v>0</v>
      </c>
      <c r="U117" s="7">
        <f t="shared" si="15"/>
        <v>0</v>
      </c>
      <c r="V117" s="7">
        <f t="shared" si="15"/>
        <v>0</v>
      </c>
      <c r="W117" s="7">
        <f t="shared" si="15"/>
        <v>0</v>
      </c>
      <c r="X117" s="7">
        <f t="shared" si="15"/>
        <v>0</v>
      </c>
      <c r="Y117" s="7">
        <f t="shared" si="15"/>
        <v>0</v>
      </c>
      <c r="Z117" s="7">
        <f t="shared" si="15"/>
        <v>0</v>
      </c>
      <c r="AA117" s="7">
        <f t="shared" si="15"/>
        <v>0</v>
      </c>
      <c r="AB117" s="7">
        <f t="shared" si="15"/>
        <v>0</v>
      </c>
      <c r="AC117" s="7">
        <f t="shared" si="15"/>
        <v>0</v>
      </c>
      <c r="AD117" s="7">
        <f t="shared" si="15"/>
        <v>0</v>
      </c>
    </row>
    <row r="118" spans="1:30" s="5" customFormat="1" ht="13" x14ac:dyDescent="0.3">
      <c r="A118" s="6" t="s">
        <v>167</v>
      </c>
      <c r="B118" s="7">
        <f t="shared" si="15"/>
        <v>0</v>
      </c>
      <c r="C118" s="7">
        <f t="shared" si="15"/>
        <v>2</v>
      </c>
      <c r="D118" s="7">
        <f t="shared" si="15"/>
        <v>5</v>
      </c>
      <c r="E118" s="7">
        <f t="shared" si="15"/>
        <v>9</v>
      </c>
      <c r="F118" s="7">
        <f t="shared" si="15"/>
        <v>15</v>
      </c>
      <c r="G118" s="7">
        <f t="shared" si="15"/>
        <v>20</v>
      </c>
      <c r="H118" s="7">
        <f t="shared" si="15"/>
        <v>26</v>
      </c>
      <c r="I118" s="7">
        <f t="shared" si="15"/>
        <v>33</v>
      </c>
      <c r="J118" s="7">
        <f t="shared" si="15"/>
        <v>40</v>
      </c>
      <c r="K118" s="7">
        <f t="shared" si="15"/>
        <v>48</v>
      </c>
      <c r="L118" s="7">
        <f t="shared" si="15"/>
        <v>56</v>
      </c>
      <c r="M118" s="7">
        <f t="shared" si="15"/>
        <v>64</v>
      </c>
      <c r="N118" s="7">
        <f t="shared" si="15"/>
        <v>73</v>
      </c>
      <c r="O118" s="7">
        <f t="shared" si="15"/>
        <v>82</v>
      </c>
      <c r="P118" s="7">
        <f t="shared" si="15"/>
        <v>91</v>
      </c>
      <c r="Q118" s="7">
        <f t="shared" si="15"/>
        <v>101</v>
      </c>
      <c r="R118" s="7">
        <f t="shared" si="15"/>
        <v>109</v>
      </c>
      <c r="S118" s="7">
        <f t="shared" si="15"/>
        <v>116</v>
      </c>
      <c r="T118" s="7">
        <f t="shared" si="15"/>
        <v>122</v>
      </c>
      <c r="U118" s="7">
        <f t="shared" si="15"/>
        <v>128</v>
      </c>
      <c r="V118" s="7">
        <f t="shared" si="15"/>
        <v>133</v>
      </c>
      <c r="W118" s="7">
        <f t="shared" si="15"/>
        <v>138</v>
      </c>
      <c r="X118" s="7">
        <f t="shared" si="15"/>
        <v>143</v>
      </c>
      <c r="Y118" s="7">
        <f t="shared" ref="Y118:AD118" si="16">ROUND(SUM(Y129,Y140),0)</f>
        <v>147</v>
      </c>
      <c r="Z118" s="7">
        <f t="shared" si="16"/>
        <v>152</v>
      </c>
      <c r="AA118" s="7">
        <f t="shared" si="16"/>
        <v>156</v>
      </c>
      <c r="AB118" s="7">
        <f t="shared" si="16"/>
        <v>160</v>
      </c>
      <c r="AC118" s="7">
        <f t="shared" si="16"/>
        <v>163</v>
      </c>
      <c r="AD118" s="7">
        <f t="shared" si="16"/>
        <v>167</v>
      </c>
    </row>
    <row r="119" spans="1:30" s="5" customFormat="1" ht="13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s="11" customFormat="1" ht="13" x14ac:dyDescent="0.3">
      <c r="A120" s="16" t="s">
        <v>38</v>
      </c>
      <c r="B120" s="17">
        <v>2022</v>
      </c>
      <c r="C120" s="17">
        <v>2023</v>
      </c>
      <c r="D120" s="17">
        <v>2024</v>
      </c>
      <c r="E120" s="17">
        <v>2025</v>
      </c>
      <c r="F120" s="17">
        <v>2026</v>
      </c>
      <c r="G120" s="17">
        <v>2027</v>
      </c>
      <c r="H120" s="17">
        <v>2028</v>
      </c>
      <c r="I120" s="17">
        <v>2029</v>
      </c>
      <c r="J120" s="17">
        <v>2030</v>
      </c>
      <c r="K120" s="17">
        <v>2031</v>
      </c>
      <c r="L120" s="17">
        <v>2032</v>
      </c>
      <c r="M120" s="17">
        <v>2033</v>
      </c>
      <c r="N120" s="17">
        <v>2034</v>
      </c>
      <c r="O120" s="17">
        <v>2035</v>
      </c>
      <c r="P120" s="17">
        <v>2036</v>
      </c>
      <c r="Q120" s="17">
        <v>2037</v>
      </c>
      <c r="R120" s="17">
        <v>2038</v>
      </c>
      <c r="S120" s="17">
        <v>2039</v>
      </c>
      <c r="T120" s="17">
        <v>2040</v>
      </c>
      <c r="U120" s="17">
        <v>2041</v>
      </c>
      <c r="V120" s="17">
        <v>2042</v>
      </c>
      <c r="W120" s="17">
        <v>2043</v>
      </c>
      <c r="X120" s="17">
        <v>2044</v>
      </c>
      <c r="Y120" s="17">
        <v>2045</v>
      </c>
      <c r="Z120" s="17">
        <v>2046</v>
      </c>
      <c r="AA120" s="17">
        <v>2047</v>
      </c>
      <c r="AB120" s="17">
        <v>2048</v>
      </c>
      <c r="AC120" s="17">
        <v>2049</v>
      </c>
      <c r="AD120" s="17">
        <v>2050</v>
      </c>
    </row>
    <row r="121" spans="1:30" s="5" customFormat="1" ht="13" x14ac:dyDescent="0.3">
      <c r="A121" s="6" t="s">
        <v>160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 s="5" customFormat="1" ht="13" x14ac:dyDescent="0.3">
      <c r="A122" s="6" t="s">
        <v>161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3091.099851666454</v>
      </c>
      <c r="K122" s="7">
        <v>3963.9446933816762</v>
      </c>
      <c r="L122" s="7">
        <v>5295.5279853861448</v>
      </c>
      <c r="M122" s="7">
        <v>6910.221233506436</v>
      </c>
      <c r="N122" s="7">
        <v>10421.34354181731</v>
      </c>
      <c r="O122" s="7">
        <v>18382.564866781358</v>
      </c>
      <c r="P122" s="7">
        <v>23897.754514398974</v>
      </c>
      <c r="Q122" s="7">
        <v>33252.233376436612</v>
      </c>
      <c r="R122" s="7">
        <v>44090.29887393181</v>
      </c>
      <c r="S122" s="7">
        <v>57579.008369983778</v>
      </c>
      <c r="T122" s="7">
        <v>72098.951261546972</v>
      </c>
      <c r="U122" s="7">
        <v>86412.283308568876</v>
      </c>
      <c r="V122" s="7">
        <v>100136.31907875562</v>
      </c>
      <c r="W122" s="7">
        <v>115671.93226084778</v>
      </c>
      <c r="X122" s="7">
        <v>133576.50406345102</v>
      </c>
      <c r="Y122" s="7">
        <v>154398.85567041527</v>
      </c>
      <c r="Z122" s="7">
        <v>177987.38992544104</v>
      </c>
      <c r="AA122" s="7">
        <v>203343.68737859314</v>
      </c>
      <c r="AB122" s="7">
        <v>230470.56809768258</v>
      </c>
      <c r="AC122" s="7">
        <v>259515.40717520958</v>
      </c>
      <c r="AD122" s="7">
        <v>287458.48481768114</v>
      </c>
    </row>
    <row r="123" spans="1:30" s="5" customFormat="1" ht="13" x14ac:dyDescent="0.3">
      <c r="A123" s="6" t="s">
        <v>162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 s="5" customFormat="1" ht="13" x14ac:dyDescent="0.3">
      <c r="A124" s="6" t="s">
        <v>6</v>
      </c>
      <c r="B124" s="7">
        <v>2482.8989733716462</v>
      </c>
      <c r="C124" s="7">
        <v>4762.3179847280508</v>
      </c>
      <c r="D124" s="7">
        <v>7291.6709909068722</v>
      </c>
      <c r="E124" s="7">
        <v>9044.3055603456614</v>
      </c>
      <c r="F124" s="7">
        <v>11646.684905166676</v>
      </c>
      <c r="G124" s="7">
        <v>15088.86831451049</v>
      </c>
      <c r="H124" s="7">
        <v>18896.183925820689</v>
      </c>
      <c r="I124" s="7">
        <v>20113.29125353762</v>
      </c>
      <c r="J124" s="7">
        <v>24835.756522492484</v>
      </c>
      <c r="K124" s="7">
        <v>28652.643693585786</v>
      </c>
      <c r="L124" s="7">
        <v>37382.586930766745</v>
      </c>
      <c r="M124" s="7">
        <v>42766.512281510826</v>
      </c>
      <c r="N124" s="7">
        <v>53879.16831905779</v>
      </c>
      <c r="O124" s="7">
        <v>67323.663439225304</v>
      </c>
      <c r="P124" s="7">
        <v>81672.303594782774</v>
      </c>
      <c r="Q124" s="7">
        <v>93249.559014761355</v>
      </c>
      <c r="R124" s="7">
        <v>107171.40761055698</v>
      </c>
      <c r="S124" s="7">
        <v>123125.07061184425</v>
      </c>
      <c r="T124" s="7">
        <v>146627.22775155777</v>
      </c>
      <c r="U124" s="7">
        <v>173748.41830926502</v>
      </c>
      <c r="V124" s="7">
        <v>194034.14002854683</v>
      </c>
      <c r="W124" s="7">
        <v>206869.09397195425</v>
      </c>
      <c r="X124" s="7">
        <v>218561.51071172327</v>
      </c>
      <c r="Y124" s="7">
        <v>225702.82080010136</v>
      </c>
      <c r="Z124" s="7">
        <v>229216.76018897357</v>
      </c>
      <c r="AA124" s="7">
        <v>232684.96815711845</v>
      </c>
      <c r="AB124" s="7">
        <v>236266.06754456714</v>
      </c>
      <c r="AC124" s="7">
        <v>239748.63991879325</v>
      </c>
      <c r="AD124" s="7">
        <v>240015.41725748847</v>
      </c>
    </row>
    <row r="125" spans="1:30" s="5" customFormat="1" ht="13" x14ac:dyDescent="0.3">
      <c r="A125" s="6" t="s">
        <v>163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 s="5" customFormat="1" ht="13" x14ac:dyDescent="0.3">
      <c r="A126" s="6" t="s">
        <v>164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</row>
    <row r="127" spans="1:30" s="5" customFormat="1" ht="13" x14ac:dyDescent="0.3">
      <c r="A127" s="6" t="s">
        <v>165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</row>
    <row r="128" spans="1:30" s="5" customFormat="1" ht="13" x14ac:dyDescent="0.3">
      <c r="A128" s="6" t="s">
        <v>168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s="5" customFormat="1" ht="13" x14ac:dyDescent="0.3">
      <c r="A129" s="6" t="s">
        <v>167</v>
      </c>
      <c r="B129" s="7">
        <v>0</v>
      </c>
      <c r="C129" s="7">
        <v>0.7495799688831728</v>
      </c>
      <c r="D129" s="7">
        <v>2.1277812753542906</v>
      </c>
      <c r="E129" s="7">
        <v>3.9668609281961182</v>
      </c>
      <c r="F129" s="7">
        <v>6.1301045697621621</v>
      </c>
      <c r="G129" s="7">
        <v>8.4784742355786111</v>
      </c>
      <c r="H129" s="7">
        <v>11.080888318257823</v>
      </c>
      <c r="I129" s="7">
        <v>13.98520818706278</v>
      </c>
      <c r="J129" s="7">
        <v>17.079340154124925</v>
      </c>
      <c r="K129" s="7">
        <v>20.310506424574271</v>
      </c>
      <c r="L129" s="7">
        <v>23.734611383592465</v>
      </c>
      <c r="M129" s="7">
        <v>27.409905223180612</v>
      </c>
      <c r="N129" s="7">
        <v>31.230839038157676</v>
      </c>
      <c r="O129" s="7">
        <v>34.8540404884479</v>
      </c>
      <c r="P129" s="7">
        <v>38.61585337986304</v>
      </c>
      <c r="Q129" s="7">
        <v>42.364404716015777</v>
      </c>
      <c r="R129" s="7">
        <v>45.712090198050213</v>
      </c>
      <c r="S129" s="7">
        <v>48.604523958468832</v>
      </c>
      <c r="T129" s="7">
        <v>51.106181096563333</v>
      </c>
      <c r="U129" s="7">
        <v>53.345643975741034</v>
      </c>
      <c r="V129" s="7">
        <v>55.470526707190345</v>
      </c>
      <c r="W129" s="7">
        <v>57.426991215903861</v>
      </c>
      <c r="X129" s="7">
        <v>59.171642707587296</v>
      </c>
      <c r="Y129" s="7">
        <v>60.818866050225502</v>
      </c>
      <c r="Z129" s="7">
        <v>62.427380513019408</v>
      </c>
      <c r="AA129" s="7">
        <v>63.947610156569802</v>
      </c>
      <c r="AB129" s="7">
        <v>65.32711260564291</v>
      </c>
      <c r="AC129" s="7">
        <v>66.671804697828449</v>
      </c>
      <c r="AD129" s="7">
        <v>68.292278697176201</v>
      </c>
    </row>
    <row r="130" spans="1:30" s="5" customFormat="1" ht="13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s="11" customFormat="1" ht="13" x14ac:dyDescent="0.3">
      <c r="A131" s="16" t="s">
        <v>39</v>
      </c>
      <c r="B131" s="17">
        <v>2022</v>
      </c>
      <c r="C131" s="17">
        <v>2023</v>
      </c>
      <c r="D131" s="17">
        <v>2024</v>
      </c>
      <c r="E131" s="17">
        <v>2025</v>
      </c>
      <c r="F131" s="17">
        <v>2026</v>
      </c>
      <c r="G131" s="17">
        <v>2027</v>
      </c>
      <c r="H131" s="17">
        <v>2028</v>
      </c>
      <c r="I131" s="17">
        <v>2029</v>
      </c>
      <c r="J131" s="17">
        <v>2030</v>
      </c>
      <c r="K131" s="17">
        <v>2031</v>
      </c>
      <c r="L131" s="17">
        <v>2032</v>
      </c>
      <c r="M131" s="17">
        <v>2033</v>
      </c>
      <c r="N131" s="17">
        <v>2034</v>
      </c>
      <c r="O131" s="17">
        <v>2035</v>
      </c>
      <c r="P131" s="17">
        <v>2036</v>
      </c>
      <c r="Q131" s="17">
        <v>2037</v>
      </c>
      <c r="R131" s="17">
        <v>2038</v>
      </c>
      <c r="S131" s="17">
        <v>2039</v>
      </c>
      <c r="T131" s="17">
        <v>2040</v>
      </c>
      <c r="U131" s="17">
        <v>2041</v>
      </c>
      <c r="V131" s="17">
        <v>2042</v>
      </c>
      <c r="W131" s="17">
        <v>2043</v>
      </c>
      <c r="X131" s="17">
        <v>2044</v>
      </c>
      <c r="Y131" s="17">
        <v>2045</v>
      </c>
      <c r="Z131" s="17">
        <v>2046</v>
      </c>
      <c r="AA131" s="17">
        <v>2047</v>
      </c>
      <c r="AB131" s="17">
        <v>2048</v>
      </c>
      <c r="AC131" s="17">
        <v>2049</v>
      </c>
      <c r="AD131" s="17">
        <v>2050</v>
      </c>
    </row>
    <row r="132" spans="1:30" s="5" customFormat="1" ht="13" x14ac:dyDescent="0.3">
      <c r="A132" s="6" t="s">
        <v>160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 s="5" customFormat="1" ht="13" x14ac:dyDescent="0.3">
      <c r="A133" s="6" t="s">
        <v>161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4144.6286035654202</v>
      </c>
      <c r="K133" s="7">
        <v>5287.9139504932782</v>
      </c>
      <c r="L133" s="7">
        <v>7036.1106345809603</v>
      </c>
      <c r="M133" s="7">
        <v>9151.5831467158387</v>
      </c>
      <c r="N133" s="7">
        <v>13766.666344917265</v>
      </c>
      <c r="O133" s="7">
        <v>24543.492990078059</v>
      </c>
      <c r="P133" s="7">
        <v>33185.648438404773</v>
      </c>
      <c r="Q133" s="7">
        <v>44664.200882974219</v>
      </c>
      <c r="R133" s="7">
        <v>59562.70123991694</v>
      </c>
      <c r="S133" s="7">
        <v>78298.149962188065</v>
      </c>
      <c r="T133" s="7">
        <v>98693.360169836335</v>
      </c>
      <c r="U133" s="7">
        <v>118825.98899471144</v>
      </c>
      <c r="V133" s="7">
        <v>138267.89178160377</v>
      </c>
      <c r="W133" s="7">
        <v>160329.1914515589</v>
      </c>
      <c r="X133" s="7">
        <v>185827.57764779974</v>
      </c>
      <c r="Y133" s="7">
        <v>215619.65101302008</v>
      </c>
      <c r="Z133" s="7">
        <v>249336.5524444044</v>
      </c>
      <c r="AA133" s="7">
        <v>285603.2045481762</v>
      </c>
      <c r="AB133" s="7">
        <v>324418.67238640453</v>
      </c>
      <c r="AC133" s="7">
        <v>365986.84597227268</v>
      </c>
      <c r="AD133" s="7">
        <v>405962.17321923334</v>
      </c>
    </row>
    <row r="134" spans="1:30" s="5" customFormat="1" ht="13" x14ac:dyDescent="0.3">
      <c r="A134" s="6" t="s">
        <v>162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 s="5" customFormat="1" ht="13" x14ac:dyDescent="0.3">
      <c r="A135" s="6" t="s">
        <v>6</v>
      </c>
      <c r="B135" s="7">
        <v>3589.8024229716784</v>
      </c>
      <c r="C135" s="7">
        <v>6885.4112969901407</v>
      </c>
      <c r="D135" s="7">
        <v>10542.377467386284</v>
      </c>
      <c r="E135" s="7">
        <v>13076.355648307439</v>
      </c>
      <c r="F135" s="7">
        <v>16838.904095795802</v>
      </c>
      <c r="G135" s="7">
        <v>21815.650421642276</v>
      </c>
      <c r="H135" s="7">
        <v>27320.308868513952</v>
      </c>
      <c r="I135" s="7">
        <v>29080.015921000966</v>
      </c>
      <c r="J135" s="7">
        <v>35907.807726751678</v>
      </c>
      <c r="K135" s="7">
        <v>41426.304839179014</v>
      </c>
      <c r="L135" s="7">
        <v>54048.152011108461</v>
      </c>
      <c r="M135" s="7">
        <v>61832.290019331325</v>
      </c>
      <c r="N135" s="7">
        <v>73967.137297348439</v>
      </c>
      <c r="O135" s="7">
        <v>97337.287070232211</v>
      </c>
      <c r="P135" s="7">
        <v>118082.70754411591</v>
      </c>
      <c r="Q135" s="7">
        <v>134821.22973278348</v>
      </c>
      <c r="R135" s="7">
        <v>154949.59031346635</v>
      </c>
      <c r="S135" s="7">
        <v>178015.57032775765</v>
      </c>
      <c r="T135" s="7">
        <v>211995.24551793956</v>
      </c>
      <c r="U135" s="7">
        <v>251207.35870582509</v>
      </c>
      <c r="V135" s="7">
        <v>280536.67647533503</v>
      </c>
      <c r="W135" s="7">
        <v>299093.59291008092</v>
      </c>
      <c r="X135" s="7">
        <v>315998.61659125774</v>
      </c>
      <c r="Y135" s="7">
        <v>326323.60062540055</v>
      </c>
      <c r="Z135" s="7">
        <v>331404.09252927336</v>
      </c>
      <c r="AA135" s="7">
        <v>336418.46544615034</v>
      </c>
      <c r="AB135" s="7">
        <v>341596.05800864939</v>
      </c>
      <c r="AC135" s="7">
        <v>346631.1991405476</v>
      </c>
      <c r="AD135" s="7">
        <v>347016.90872724948</v>
      </c>
    </row>
    <row r="136" spans="1:30" s="5" customFormat="1" ht="13" x14ac:dyDescent="0.3">
      <c r="A136" s="6" t="s">
        <v>163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 s="5" customFormat="1" ht="13" x14ac:dyDescent="0.3">
      <c r="A137" s="6" t="s">
        <v>164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s="5" customFormat="1" ht="13" x14ac:dyDescent="0.3">
      <c r="A138" s="6" t="s">
        <v>165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s="5" customFormat="1" ht="13" x14ac:dyDescent="0.3">
      <c r="A139" s="6" t="s">
        <v>168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 s="5" customFormat="1" ht="13" x14ac:dyDescent="0.3">
      <c r="A140" s="6" t="s">
        <v>167</v>
      </c>
      <c r="B140" s="7">
        <v>0</v>
      </c>
      <c r="C140" s="7">
        <v>1.0128371068065796</v>
      </c>
      <c r="D140" s="7">
        <v>2.9149190372708551</v>
      </c>
      <c r="E140" s="7">
        <v>5.4332528824127548</v>
      </c>
      <c r="F140" s="7">
        <v>8.38349503674959</v>
      </c>
      <c r="G140" s="7">
        <v>11.57719853710779</v>
      </c>
      <c r="H140" s="7">
        <v>15.102486284071407</v>
      </c>
      <c r="I140" s="7">
        <v>19.020182614722987</v>
      </c>
      <c r="J140" s="7">
        <v>23.176556093764901</v>
      </c>
      <c r="K140" s="7">
        <v>27.498937582460719</v>
      </c>
      <c r="L140" s="7">
        <v>32.059285316047472</v>
      </c>
      <c r="M140" s="7">
        <v>36.928924264442045</v>
      </c>
      <c r="N140" s="7">
        <v>42.086981800231968</v>
      </c>
      <c r="O140" s="7">
        <v>47.354040835536999</v>
      </c>
      <c r="P140" s="7">
        <v>52.81964011846641</v>
      </c>
      <c r="Q140" s="7">
        <v>58.274803137451507</v>
      </c>
      <c r="R140" s="7">
        <v>63.197877219371208</v>
      </c>
      <c r="S140" s="7">
        <v>67.478253657531923</v>
      </c>
      <c r="T140" s="7">
        <v>71.240718569217137</v>
      </c>
      <c r="U140" s="7">
        <v>74.662034922399442</v>
      </c>
      <c r="V140" s="7">
        <v>77.944069376162219</v>
      </c>
      <c r="W140" s="7">
        <v>81.018844194739728</v>
      </c>
      <c r="X140" s="7">
        <v>83.831387513859482</v>
      </c>
      <c r="Y140" s="7">
        <v>86.539158668377908</v>
      </c>
      <c r="Z140" s="7">
        <v>89.223127344301119</v>
      </c>
      <c r="AA140" s="7">
        <v>91.81985083882897</v>
      </c>
      <c r="AB140" s="7">
        <v>94.26560250556237</v>
      </c>
      <c r="AC140" s="7">
        <v>96.579421315954392</v>
      </c>
      <c r="AD140" s="7">
        <v>98.915704792352798</v>
      </c>
    </row>
    <row r="141" spans="1:30" s="5" customFormat="1" ht="13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s="5" customFormat="1" ht="13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s="5" customFormat="1" ht="13" x14ac:dyDescent="0.3">
      <c r="A143" s="9" t="s">
        <v>40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s="11" customFormat="1" ht="13" x14ac:dyDescent="0.3">
      <c r="A144" s="10" t="s">
        <v>41</v>
      </c>
      <c r="B144" s="18">
        <v>2022</v>
      </c>
      <c r="C144" s="18">
        <v>2023</v>
      </c>
      <c r="D144" s="18">
        <v>2024</v>
      </c>
      <c r="E144" s="18">
        <v>2025</v>
      </c>
      <c r="F144" s="18">
        <v>2026</v>
      </c>
      <c r="G144" s="18">
        <v>2027</v>
      </c>
      <c r="H144" s="18">
        <v>2028</v>
      </c>
      <c r="I144" s="18">
        <v>2029</v>
      </c>
      <c r="J144" s="18">
        <v>2030</v>
      </c>
      <c r="K144" s="18">
        <v>2031</v>
      </c>
      <c r="L144" s="18">
        <v>2032</v>
      </c>
      <c r="M144" s="18">
        <v>2033</v>
      </c>
      <c r="N144" s="18">
        <v>2034</v>
      </c>
      <c r="O144" s="18">
        <v>2035</v>
      </c>
      <c r="P144" s="18">
        <v>2036</v>
      </c>
      <c r="Q144" s="18">
        <v>2037</v>
      </c>
      <c r="R144" s="18">
        <v>2038</v>
      </c>
      <c r="S144" s="18">
        <v>2039</v>
      </c>
      <c r="T144" s="18">
        <v>2040</v>
      </c>
      <c r="U144" s="18">
        <v>2041</v>
      </c>
      <c r="V144" s="18">
        <v>2042</v>
      </c>
      <c r="W144" s="18">
        <v>2043</v>
      </c>
      <c r="X144" s="18">
        <v>2044</v>
      </c>
      <c r="Y144" s="18">
        <v>2045</v>
      </c>
      <c r="Z144" s="18">
        <v>2046</v>
      </c>
      <c r="AA144" s="18">
        <v>2047</v>
      </c>
      <c r="AB144" s="18">
        <v>2048</v>
      </c>
      <c r="AC144" s="18">
        <v>2049</v>
      </c>
      <c r="AD144" s="18">
        <v>2050</v>
      </c>
    </row>
    <row r="145" spans="1:30" s="5" customFormat="1" ht="13" x14ac:dyDescent="0.3">
      <c r="A145" s="6" t="s">
        <v>160</v>
      </c>
      <c r="B145" s="7">
        <f t="shared" ref="B145:AD153" si="17">ROUND(SUM(B156,B167),0)</f>
        <v>7064</v>
      </c>
      <c r="C145" s="7">
        <f t="shared" si="17"/>
        <v>7820</v>
      </c>
      <c r="D145" s="7">
        <f t="shared" si="17"/>
        <v>8692</v>
      </c>
      <c r="E145" s="7">
        <f t="shared" si="17"/>
        <v>9542</v>
      </c>
      <c r="F145" s="7">
        <f t="shared" si="17"/>
        <v>10562</v>
      </c>
      <c r="G145" s="7">
        <f t="shared" si="17"/>
        <v>12595</v>
      </c>
      <c r="H145" s="7">
        <f t="shared" si="17"/>
        <v>14761</v>
      </c>
      <c r="I145" s="7">
        <f t="shared" si="17"/>
        <v>16837</v>
      </c>
      <c r="J145" s="7">
        <f t="shared" si="17"/>
        <v>18744</v>
      </c>
      <c r="K145" s="7">
        <f t="shared" si="17"/>
        <v>20552</v>
      </c>
      <c r="L145" s="7">
        <f t="shared" si="17"/>
        <v>22347</v>
      </c>
      <c r="M145" s="7">
        <f t="shared" si="17"/>
        <v>24167</v>
      </c>
      <c r="N145" s="7">
        <f t="shared" si="17"/>
        <v>26006</v>
      </c>
      <c r="O145" s="7">
        <f t="shared" si="17"/>
        <v>27762</v>
      </c>
      <c r="P145" s="7">
        <f t="shared" si="17"/>
        <v>43059</v>
      </c>
      <c r="Q145" s="7">
        <f t="shared" si="17"/>
        <v>58349</v>
      </c>
      <c r="R145" s="7">
        <f t="shared" si="17"/>
        <v>73449</v>
      </c>
      <c r="S145" s="7">
        <f t="shared" si="17"/>
        <v>88433</v>
      </c>
      <c r="T145" s="7">
        <f t="shared" si="17"/>
        <v>102871</v>
      </c>
      <c r="U145" s="7">
        <f t="shared" si="17"/>
        <v>117161</v>
      </c>
      <c r="V145" s="7">
        <f t="shared" si="17"/>
        <v>130864</v>
      </c>
      <c r="W145" s="7">
        <f t="shared" si="17"/>
        <v>144563</v>
      </c>
      <c r="X145" s="7">
        <f t="shared" si="17"/>
        <v>158277</v>
      </c>
      <c r="Y145" s="7">
        <f t="shared" si="17"/>
        <v>172030</v>
      </c>
      <c r="Z145" s="7">
        <f t="shared" si="17"/>
        <v>185775</v>
      </c>
      <c r="AA145" s="7">
        <f t="shared" si="17"/>
        <v>199514</v>
      </c>
      <c r="AB145" s="7">
        <f t="shared" si="17"/>
        <v>213243</v>
      </c>
      <c r="AC145" s="7">
        <f t="shared" si="17"/>
        <v>226963</v>
      </c>
      <c r="AD145" s="7">
        <f t="shared" si="17"/>
        <v>240675</v>
      </c>
    </row>
    <row r="146" spans="1:30" s="5" customFormat="1" ht="13" x14ac:dyDescent="0.3">
      <c r="A146" s="6" t="s">
        <v>161</v>
      </c>
      <c r="B146" s="7">
        <f t="shared" si="17"/>
        <v>7064</v>
      </c>
      <c r="C146" s="7">
        <f t="shared" si="17"/>
        <v>7552</v>
      </c>
      <c r="D146" s="7">
        <f t="shared" si="17"/>
        <v>8616</v>
      </c>
      <c r="E146" s="7">
        <f t="shared" si="17"/>
        <v>9276</v>
      </c>
      <c r="F146" s="7">
        <f t="shared" si="17"/>
        <v>9984</v>
      </c>
      <c r="G146" s="7">
        <f t="shared" si="17"/>
        <v>11097</v>
      </c>
      <c r="H146" s="7">
        <f t="shared" si="17"/>
        <v>12379</v>
      </c>
      <c r="I146" s="7">
        <f t="shared" si="17"/>
        <v>13652</v>
      </c>
      <c r="J146" s="7">
        <f t="shared" si="17"/>
        <v>15323</v>
      </c>
      <c r="K146" s="7">
        <f t="shared" si="17"/>
        <v>16904</v>
      </c>
      <c r="L146" s="7">
        <f t="shared" si="17"/>
        <v>18484</v>
      </c>
      <c r="M146" s="7">
        <f t="shared" si="17"/>
        <v>20105</v>
      </c>
      <c r="N146" s="7">
        <f t="shared" si="17"/>
        <v>21747</v>
      </c>
      <c r="O146" s="7">
        <f t="shared" si="17"/>
        <v>23400</v>
      </c>
      <c r="P146" s="7">
        <f t="shared" si="17"/>
        <v>37493</v>
      </c>
      <c r="Q146" s="7">
        <f t="shared" si="17"/>
        <v>51871</v>
      </c>
      <c r="R146" s="7">
        <f t="shared" si="17"/>
        <v>65689</v>
      </c>
      <c r="S146" s="7">
        <f t="shared" si="17"/>
        <v>79397</v>
      </c>
      <c r="T146" s="7">
        <f t="shared" si="17"/>
        <v>92973</v>
      </c>
      <c r="U146" s="7">
        <f t="shared" si="17"/>
        <v>106528</v>
      </c>
      <c r="V146" s="7">
        <f t="shared" si="17"/>
        <v>120075</v>
      </c>
      <c r="W146" s="7">
        <f t="shared" si="17"/>
        <v>133575</v>
      </c>
      <c r="X146" s="7">
        <f t="shared" si="17"/>
        <v>147016</v>
      </c>
      <c r="Y146" s="7">
        <f t="shared" si="17"/>
        <v>159938</v>
      </c>
      <c r="Z146" s="7">
        <f t="shared" si="17"/>
        <v>172850</v>
      </c>
      <c r="AA146" s="7">
        <f t="shared" si="17"/>
        <v>185752</v>
      </c>
      <c r="AB146" s="7">
        <f t="shared" si="17"/>
        <v>198632</v>
      </c>
      <c r="AC146" s="7">
        <f t="shared" si="17"/>
        <v>211492</v>
      </c>
      <c r="AD146" s="7">
        <f t="shared" si="17"/>
        <v>224332</v>
      </c>
    </row>
    <row r="147" spans="1:30" s="5" customFormat="1" ht="13" x14ac:dyDescent="0.3">
      <c r="A147" s="6" t="s">
        <v>162</v>
      </c>
      <c r="B147" s="7">
        <f t="shared" si="17"/>
        <v>7064</v>
      </c>
      <c r="C147" s="7">
        <f t="shared" si="17"/>
        <v>7820</v>
      </c>
      <c r="D147" s="7">
        <f t="shared" si="17"/>
        <v>8692</v>
      </c>
      <c r="E147" s="7">
        <f t="shared" si="17"/>
        <v>10151</v>
      </c>
      <c r="F147" s="7">
        <f t="shared" si="17"/>
        <v>11757</v>
      </c>
      <c r="G147" s="7">
        <f t="shared" si="17"/>
        <v>13789</v>
      </c>
      <c r="H147" s="7">
        <f t="shared" si="17"/>
        <v>15956</v>
      </c>
      <c r="I147" s="7">
        <f t="shared" si="17"/>
        <v>18031</v>
      </c>
      <c r="J147" s="7">
        <f t="shared" si="17"/>
        <v>19939</v>
      </c>
      <c r="K147" s="7">
        <f t="shared" si="17"/>
        <v>35401</v>
      </c>
      <c r="L147" s="7">
        <f t="shared" si="17"/>
        <v>50847</v>
      </c>
      <c r="M147" s="7">
        <f t="shared" si="17"/>
        <v>66314</v>
      </c>
      <c r="N147" s="7">
        <f t="shared" si="17"/>
        <v>81794</v>
      </c>
      <c r="O147" s="7">
        <f t="shared" si="17"/>
        <v>97190</v>
      </c>
      <c r="P147" s="7">
        <f t="shared" si="17"/>
        <v>112484</v>
      </c>
      <c r="Q147" s="7">
        <f t="shared" si="17"/>
        <v>127771</v>
      </c>
      <c r="R147" s="7">
        <f t="shared" si="17"/>
        <v>142867</v>
      </c>
      <c r="S147" s="7">
        <f t="shared" si="17"/>
        <v>157851</v>
      </c>
      <c r="T147" s="7">
        <f t="shared" si="17"/>
        <v>171675</v>
      </c>
      <c r="U147" s="7">
        <f t="shared" si="17"/>
        <v>185378</v>
      </c>
      <c r="V147" s="7">
        <f t="shared" si="17"/>
        <v>199079</v>
      </c>
      <c r="W147" s="7">
        <f t="shared" si="17"/>
        <v>212776</v>
      </c>
      <c r="X147" s="7">
        <f t="shared" si="17"/>
        <v>226489</v>
      </c>
      <c r="Y147" s="7">
        <f t="shared" si="17"/>
        <v>240240</v>
      </c>
      <c r="Z147" s="7">
        <f t="shared" si="17"/>
        <v>240330</v>
      </c>
      <c r="AA147" s="7">
        <f t="shared" si="17"/>
        <v>240416</v>
      </c>
      <c r="AB147" s="7">
        <f t="shared" si="17"/>
        <v>240498</v>
      </c>
      <c r="AC147" s="7">
        <f t="shared" si="17"/>
        <v>240574</v>
      </c>
      <c r="AD147" s="7">
        <f t="shared" si="17"/>
        <v>240675</v>
      </c>
    </row>
    <row r="148" spans="1:30" s="5" customFormat="1" ht="13" x14ac:dyDescent="0.3">
      <c r="A148" s="6" t="s">
        <v>6</v>
      </c>
      <c r="B148" s="7">
        <f t="shared" si="17"/>
        <v>7759</v>
      </c>
      <c r="C148" s="7">
        <f t="shared" si="17"/>
        <v>8865</v>
      </c>
      <c r="D148" s="7">
        <f t="shared" si="17"/>
        <v>10153</v>
      </c>
      <c r="E148" s="7">
        <f t="shared" si="17"/>
        <v>11651</v>
      </c>
      <c r="F148" s="7">
        <f t="shared" si="17"/>
        <v>13290</v>
      </c>
      <c r="G148" s="7">
        <f t="shared" si="17"/>
        <v>15092</v>
      </c>
      <c r="H148" s="7">
        <f t="shared" si="17"/>
        <v>16993</v>
      </c>
      <c r="I148" s="7">
        <f t="shared" si="17"/>
        <v>20043</v>
      </c>
      <c r="J148" s="7">
        <f t="shared" si="17"/>
        <v>23759</v>
      </c>
      <c r="K148" s="7">
        <f t="shared" si="17"/>
        <v>28146</v>
      </c>
      <c r="L148" s="7">
        <f t="shared" si="17"/>
        <v>32392</v>
      </c>
      <c r="M148" s="7">
        <f t="shared" si="17"/>
        <v>37031</v>
      </c>
      <c r="N148" s="7">
        <f t="shared" si="17"/>
        <v>42050</v>
      </c>
      <c r="O148" s="7">
        <f t="shared" si="17"/>
        <v>47269</v>
      </c>
      <c r="P148" s="7">
        <f t="shared" si="17"/>
        <v>52706</v>
      </c>
      <c r="Q148" s="7">
        <f t="shared" si="17"/>
        <v>59567</v>
      </c>
      <c r="R148" s="7">
        <f t="shared" si="17"/>
        <v>67570</v>
      </c>
      <c r="S148" s="7">
        <f t="shared" si="17"/>
        <v>76746</v>
      </c>
      <c r="T148" s="7">
        <f t="shared" si="17"/>
        <v>85896</v>
      </c>
      <c r="U148" s="7">
        <f t="shared" si="17"/>
        <v>95272</v>
      </c>
      <c r="V148" s="7">
        <f t="shared" si="17"/>
        <v>104838</v>
      </c>
      <c r="W148" s="7">
        <f t="shared" si="17"/>
        <v>114432</v>
      </c>
      <c r="X148" s="7">
        <f t="shared" si="17"/>
        <v>124119</v>
      </c>
      <c r="Y148" s="7">
        <f t="shared" si="17"/>
        <v>133872</v>
      </c>
      <c r="Z148" s="7">
        <f t="shared" si="17"/>
        <v>143688</v>
      </c>
      <c r="AA148" s="7">
        <f t="shared" si="17"/>
        <v>153254</v>
      </c>
      <c r="AB148" s="7">
        <f t="shared" si="17"/>
        <v>162454</v>
      </c>
      <c r="AC148" s="7">
        <f t="shared" si="17"/>
        <v>169514</v>
      </c>
      <c r="AD148" s="7">
        <f t="shared" si="17"/>
        <v>173421</v>
      </c>
    </row>
    <row r="149" spans="1:30" s="5" customFormat="1" ht="13" x14ac:dyDescent="0.3">
      <c r="A149" s="6" t="s">
        <v>163</v>
      </c>
      <c r="B149" s="7">
        <f t="shared" si="17"/>
        <v>7064</v>
      </c>
      <c r="C149" s="7">
        <f t="shared" si="17"/>
        <v>7946</v>
      </c>
      <c r="D149" s="7">
        <f t="shared" si="17"/>
        <v>8984</v>
      </c>
      <c r="E149" s="7">
        <f t="shared" si="17"/>
        <v>9513</v>
      </c>
      <c r="F149" s="7">
        <f t="shared" si="17"/>
        <v>10096</v>
      </c>
      <c r="G149" s="7">
        <f t="shared" si="17"/>
        <v>11116</v>
      </c>
      <c r="H149" s="7">
        <f t="shared" si="17"/>
        <v>12283</v>
      </c>
      <c r="I149" s="7">
        <f t="shared" si="17"/>
        <v>13384</v>
      </c>
      <c r="J149" s="7">
        <f t="shared" si="17"/>
        <v>14363</v>
      </c>
      <c r="K149" s="7">
        <f t="shared" si="17"/>
        <v>15246</v>
      </c>
      <c r="L149" s="7">
        <f t="shared" si="17"/>
        <v>16126</v>
      </c>
      <c r="M149" s="7">
        <f t="shared" si="17"/>
        <v>17050</v>
      </c>
      <c r="N149" s="7">
        <f t="shared" si="17"/>
        <v>17981</v>
      </c>
      <c r="O149" s="7">
        <f t="shared" si="17"/>
        <v>18966</v>
      </c>
      <c r="P149" s="7">
        <f t="shared" si="17"/>
        <v>34159</v>
      </c>
      <c r="Q149" s="7">
        <f t="shared" si="17"/>
        <v>49689</v>
      </c>
      <c r="R149" s="7">
        <f t="shared" si="17"/>
        <v>64572</v>
      </c>
      <c r="S149" s="7">
        <f t="shared" si="17"/>
        <v>79314</v>
      </c>
      <c r="T149" s="7">
        <f t="shared" si="17"/>
        <v>94000</v>
      </c>
      <c r="U149" s="7">
        <f t="shared" si="17"/>
        <v>108667</v>
      </c>
      <c r="V149" s="7">
        <f t="shared" si="17"/>
        <v>123334</v>
      </c>
      <c r="W149" s="7">
        <f t="shared" si="17"/>
        <v>137999</v>
      </c>
      <c r="X149" s="7">
        <f t="shared" si="17"/>
        <v>152662</v>
      </c>
      <c r="Y149" s="7">
        <f t="shared" si="17"/>
        <v>167328</v>
      </c>
      <c r="Z149" s="7">
        <f t="shared" si="17"/>
        <v>181992</v>
      </c>
      <c r="AA149" s="7">
        <f t="shared" si="17"/>
        <v>196655</v>
      </c>
      <c r="AB149" s="7">
        <f t="shared" si="17"/>
        <v>211312</v>
      </c>
      <c r="AC149" s="7">
        <f t="shared" si="17"/>
        <v>225964</v>
      </c>
      <c r="AD149" s="7">
        <f t="shared" si="17"/>
        <v>239615</v>
      </c>
    </row>
    <row r="150" spans="1:30" s="5" customFormat="1" ht="13" x14ac:dyDescent="0.3">
      <c r="A150" s="6" t="s">
        <v>164</v>
      </c>
      <c r="B150" s="7">
        <f t="shared" si="17"/>
        <v>7064</v>
      </c>
      <c r="C150" s="7">
        <f t="shared" si="17"/>
        <v>7946</v>
      </c>
      <c r="D150" s="7">
        <f t="shared" si="17"/>
        <v>8984</v>
      </c>
      <c r="E150" s="7">
        <f t="shared" si="17"/>
        <v>9513</v>
      </c>
      <c r="F150" s="7">
        <f t="shared" si="17"/>
        <v>10096</v>
      </c>
      <c r="G150" s="7">
        <f t="shared" si="17"/>
        <v>11116</v>
      </c>
      <c r="H150" s="7">
        <f t="shared" si="17"/>
        <v>12283</v>
      </c>
      <c r="I150" s="7">
        <f t="shared" si="17"/>
        <v>13384</v>
      </c>
      <c r="J150" s="7">
        <f t="shared" si="17"/>
        <v>14363</v>
      </c>
      <c r="K150" s="7">
        <f t="shared" si="17"/>
        <v>15246</v>
      </c>
      <c r="L150" s="7">
        <f t="shared" si="17"/>
        <v>16126</v>
      </c>
      <c r="M150" s="7">
        <f t="shared" si="17"/>
        <v>17050</v>
      </c>
      <c r="N150" s="7">
        <f t="shared" si="17"/>
        <v>17981</v>
      </c>
      <c r="O150" s="7">
        <f t="shared" si="17"/>
        <v>18966</v>
      </c>
      <c r="P150" s="7">
        <f t="shared" si="17"/>
        <v>34159</v>
      </c>
      <c r="Q150" s="7">
        <f t="shared" si="17"/>
        <v>49689</v>
      </c>
      <c r="R150" s="7">
        <f t="shared" si="17"/>
        <v>64572</v>
      </c>
      <c r="S150" s="7">
        <f t="shared" si="17"/>
        <v>79314</v>
      </c>
      <c r="T150" s="7">
        <f t="shared" si="17"/>
        <v>94000</v>
      </c>
      <c r="U150" s="7">
        <f t="shared" si="17"/>
        <v>108667</v>
      </c>
      <c r="V150" s="7">
        <f t="shared" si="17"/>
        <v>123334</v>
      </c>
      <c r="W150" s="7">
        <f t="shared" si="17"/>
        <v>137999</v>
      </c>
      <c r="X150" s="7">
        <f t="shared" si="17"/>
        <v>152662</v>
      </c>
      <c r="Y150" s="7">
        <f t="shared" si="17"/>
        <v>167328</v>
      </c>
      <c r="Z150" s="7">
        <f t="shared" si="17"/>
        <v>181992</v>
      </c>
      <c r="AA150" s="7">
        <f t="shared" si="17"/>
        <v>196655</v>
      </c>
      <c r="AB150" s="7">
        <f t="shared" si="17"/>
        <v>211312</v>
      </c>
      <c r="AC150" s="7">
        <f t="shared" si="17"/>
        <v>225964</v>
      </c>
      <c r="AD150" s="7">
        <f t="shared" si="17"/>
        <v>239615</v>
      </c>
    </row>
    <row r="151" spans="1:30" s="5" customFormat="1" ht="13" x14ac:dyDescent="0.3">
      <c r="A151" s="6" t="s">
        <v>165</v>
      </c>
      <c r="B151" s="7">
        <f t="shared" si="17"/>
        <v>7064</v>
      </c>
      <c r="C151" s="7">
        <f t="shared" si="17"/>
        <v>7820</v>
      </c>
      <c r="D151" s="7">
        <f t="shared" si="17"/>
        <v>8692</v>
      </c>
      <c r="E151" s="7">
        <f t="shared" si="17"/>
        <v>9542</v>
      </c>
      <c r="F151" s="7">
        <f t="shared" si="17"/>
        <v>10562</v>
      </c>
      <c r="G151" s="7">
        <f t="shared" si="17"/>
        <v>12595</v>
      </c>
      <c r="H151" s="7">
        <f t="shared" si="17"/>
        <v>14761</v>
      </c>
      <c r="I151" s="7">
        <f t="shared" si="17"/>
        <v>16837</v>
      </c>
      <c r="J151" s="7">
        <f t="shared" si="17"/>
        <v>18744</v>
      </c>
      <c r="K151" s="7">
        <f t="shared" si="17"/>
        <v>20552</v>
      </c>
      <c r="L151" s="7">
        <f t="shared" si="17"/>
        <v>22347</v>
      </c>
      <c r="M151" s="7">
        <f t="shared" si="17"/>
        <v>24167</v>
      </c>
      <c r="N151" s="7">
        <f t="shared" si="17"/>
        <v>26006</v>
      </c>
      <c r="O151" s="7">
        <f t="shared" si="17"/>
        <v>27762</v>
      </c>
      <c r="P151" s="7">
        <f t="shared" si="17"/>
        <v>43059</v>
      </c>
      <c r="Q151" s="7">
        <f t="shared" si="17"/>
        <v>58349</v>
      </c>
      <c r="R151" s="7">
        <f t="shared" si="17"/>
        <v>73449</v>
      </c>
      <c r="S151" s="7">
        <f t="shared" si="17"/>
        <v>88433</v>
      </c>
      <c r="T151" s="7">
        <f t="shared" si="17"/>
        <v>102871</v>
      </c>
      <c r="U151" s="7">
        <f t="shared" si="17"/>
        <v>117161</v>
      </c>
      <c r="V151" s="7">
        <f t="shared" si="17"/>
        <v>130864</v>
      </c>
      <c r="W151" s="7">
        <f t="shared" si="17"/>
        <v>144563</v>
      </c>
      <c r="X151" s="7">
        <f t="shared" si="17"/>
        <v>158277</v>
      </c>
      <c r="Y151" s="7">
        <f t="shared" si="17"/>
        <v>172030</v>
      </c>
      <c r="Z151" s="7">
        <f t="shared" si="17"/>
        <v>185775</v>
      </c>
      <c r="AA151" s="7">
        <f t="shared" si="17"/>
        <v>199514</v>
      </c>
      <c r="AB151" s="7">
        <f t="shared" si="17"/>
        <v>213243</v>
      </c>
      <c r="AC151" s="7">
        <f t="shared" si="17"/>
        <v>226963</v>
      </c>
      <c r="AD151" s="7">
        <f t="shared" si="17"/>
        <v>240675</v>
      </c>
    </row>
    <row r="152" spans="1:30" s="5" customFormat="1" ht="13" x14ac:dyDescent="0.3">
      <c r="A152" s="6" t="s">
        <v>168</v>
      </c>
      <c r="B152" s="7">
        <f t="shared" si="17"/>
        <v>7064</v>
      </c>
      <c r="C152" s="7">
        <f t="shared" si="17"/>
        <v>7820</v>
      </c>
      <c r="D152" s="7">
        <f t="shared" si="17"/>
        <v>8692</v>
      </c>
      <c r="E152" s="7">
        <f t="shared" si="17"/>
        <v>9542</v>
      </c>
      <c r="F152" s="7">
        <f t="shared" si="17"/>
        <v>10562</v>
      </c>
      <c r="G152" s="7">
        <f t="shared" si="17"/>
        <v>12595</v>
      </c>
      <c r="H152" s="7">
        <f t="shared" si="17"/>
        <v>14761</v>
      </c>
      <c r="I152" s="7">
        <f t="shared" si="17"/>
        <v>16837</v>
      </c>
      <c r="J152" s="7">
        <f t="shared" si="17"/>
        <v>18744</v>
      </c>
      <c r="K152" s="7">
        <f t="shared" si="17"/>
        <v>20552</v>
      </c>
      <c r="L152" s="7">
        <f t="shared" si="17"/>
        <v>22347</v>
      </c>
      <c r="M152" s="7">
        <f t="shared" si="17"/>
        <v>24167</v>
      </c>
      <c r="N152" s="7">
        <f t="shared" si="17"/>
        <v>26006</v>
      </c>
      <c r="O152" s="7">
        <f t="shared" si="17"/>
        <v>27762</v>
      </c>
      <c r="P152" s="7">
        <f t="shared" si="17"/>
        <v>43059</v>
      </c>
      <c r="Q152" s="7">
        <f t="shared" si="17"/>
        <v>58349</v>
      </c>
      <c r="R152" s="7">
        <f t="shared" si="17"/>
        <v>73449</v>
      </c>
      <c r="S152" s="7">
        <f t="shared" si="17"/>
        <v>88433</v>
      </c>
      <c r="T152" s="7">
        <f t="shared" si="17"/>
        <v>102871</v>
      </c>
      <c r="U152" s="7">
        <f t="shared" si="17"/>
        <v>117161</v>
      </c>
      <c r="V152" s="7">
        <f t="shared" si="17"/>
        <v>130864</v>
      </c>
      <c r="W152" s="7">
        <f t="shared" si="17"/>
        <v>144563</v>
      </c>
      <c r="X152" s="7">
        <f t="shared" si="17"/>
        <v>158277</v>
      </c>
      <c r="Y152" s="7">
        <f t="shared" si="17"/>
        <v>172030</v>
      </c>
      <c r="Z152" s="7">
        <f t="shared" si="17"/>
        <v>185775</v>
      </c>
      <c r="AA152" s="7">
        <f t="shared" si="17"/>
        <v>199514</v>
      </c>
      <c r="AB152" s="7">
        <f t="shared" si="17"/>
        <v>213243</v>
      </c>
      <c r="AC152" s="7">
        <f t="shared" si="17"/>
        <v>226963</v>
      </c>
      <c r="AD152" s="7">
        <f t="shared" si="17"/>
        <v>240675</v>
      </c>
    </row>
    <row r="153" spans="1:30" s="5" customFormat="1" ht="13" x14ac:dyDescent="0.3">
      <c r="A153" s="6" t="s">
        <v>167</v>
      </c>
      <c r="B153" s="7">
        <f t="shared" si="17"/>
        <v>7064</v>
      </c>
      <c r="C153" s="7">
        <f t="shared" si="17"/>
        <v>7839</v>
      </c>
      <c r="D153" s="7">
        <f t="shared" si="17"/>
        <v>8769</v>
      </c>
      <c r="E153" s="7">
        <f t="shared" si="17"/>
        <v>9326</v>
      </c>
      <c r="F153" s="7">
        <f t="shared" si="17"/>
        <v>9973</v>
      </c>
      <c r="G153" s="7">
        <f t="shared" si="17"/>
        <v>11072</v>
      </c>
      <c r="H153" s="7">
        <f t="shared" si="17"/>
        <v>12335</v>
      </c>
      <c r="I153" s="7">
        <f t="shared" si="17"/>
        <v>13553</v>
      </c>
      <c r="J153" s="7">
        <f t="shared" si="17"/>
        <v>14660</v>
      </c>
      <c r="K153" s="7">
        <f t="shared" si="17"/>
        <v>15665</v>
      </c>
      <c r="L153" s="7">
        <f t="shared" si="17"/>
        <v>16660</v>
      </c>
      <c r="M153" s="7">
        <f t="shared" si="17"/>
        <v>17710</v>
      </c>
      <c r="N153" s="7">
        <f t="shared" si="17"/>
        <v>18751</v>
      </c>
      <c r="O153" s="7">
        <f t="shared" si="17"/>
        <v>20462</v>
      </c>
      <c r="P153" s="7">
        <f t="shared" si="17"/>
        <v>21977</v>
      </c>
      <c r="Q153" s="7">
        <f t="shared" si="17"/>
        <v>23947</v>
      </c>
      <c r="R153" s="7">
        <f t="shared" si="17"/>
        <v>25251</v>
      </c>
      <c r="S153" s="7">
        <f t="shared" si="17"/>
        <v>26411</v>
      </c>
      <c r="T153" s="7">
        <f t="shared" si="17"/>
        <v>27382</v>
      </c>
      <c r="U153" s="7">
        <f t="shared" si="17"/>
        <v>28295</v>
      </c>
      <c r="V153" s="7">
        <f t="shared" si="17"/>
        <v>29189</v>
      </c>
      <c r="W153" s="7">
        <f t="shared" si="17"/>
        <v>30057</v>
      </c>
      <c r="X153" s="7">
        <f t="shared" si="17"/>
        <v>30903</v>
      </c>
      <c r="Y153" s="7">
        <f t="shared" ref="Y153:AD153" si="18">ROUND(SUM(Y164,Y175),0)</f>
        <v>31738</v>
      </c>
      <c r="Z153" s="7">
        <f t="shared" si="18"/>
        <v>32578</v>
      </c>
      <c r="AA153" s="7">
        <f t="shared" si="18"/>
        <v>33419</v>
      </c>
      <c r="AB153" s="7">
        <f t="shared" si="18"/>
        <v>34261</v>
      </c>
      <c r="AC153" s="7">
        <f t="shared" si="18"/>
        <v>35099</v>
      </c>
      <c r="AD153" s="7">
        <f t="shared" si="18"/>
        <v>35304</v>
      </c>
    </row>
    <row r="154" spans="1:30" s="5" customFormat="1" ht="13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s="11" customFormat="1" ht="13" x14ac:dyDescent="0.3">
      <c r="A155" s="10" t="s">
        <v>42</v>
      </c>
      <c r="B155" s="18">
        <v>2022</v>
      </c>
      <c r="C155" s="18">
        <v>2023</v>
      </c>
      <c r="D155" s="18">
        <v>2024</v>
      </c>
      <c r="E155" s="18">
        <v>2025</v>
      </c>
      <c r="F155" s="18">
        <v>2026</v>
      </c>
      <c r="G155" s="18">
        <v>2027</v>
      </c>
      <c r="H155" s="18">
        <v>2028</v>
      </c>
      <c r="I155" s="18">
        <v>2029</v>
      </c>
      <c r="J155" s="18">
        <v>2030</v>
      </c>
      <c r="K155" s="18">
        <v>2031</v>
      </c>
      <c r="L155" s="18">
        <v>2032</v>
      </c>
      <c r="M155" s="18">
        <v>2033</v>
      </c>
      <c r="N155" s="18">
        <v>2034</v>
      </c>
      <c r="O155" s="18">
        <v>2035</v>
      </c>
      <c r="P155" s="18">
        <v>2036</v>
      </c>
      <c r="Q155" s="18">
        <v>2037</v>
      </c>
      <c r="R155" s="18">
        <v>2038</v>
      </c>
      <c r="S155" s="18">
        <v>2039</v>
      </c>
      <c r="T155" s="18">
        <v>2040</v>
      </c>
      <c r="U155" s="18">
        <v>2041</v>
      </c>
      <c r="V155" s="18">
        <v>2042</v>
      </c>
      <c r="W155" s="18">
        <v>2043</v>
      </c>
      <c r="X155" s="18">
        <v>2044</v>
      </c>
      <c r="Y155" s="18">
        <v>2045</v>
      </c>
      <c r="Z155" s="18">
        <v>2046</v>
      </c>
      <c r="AA155" s="18">
        <v>2047</v>
      </c>
      <c r="AB155" s="18">
        <v>2048</v>
      </c>
      <c r="AC155" s="18">
        <v>2049</v>
      </c>
      <c r="AD155" s="18">
        <v>2050</v>
      </c>
    </row>
    <row r="156" spans="1:30" s="5" customFormat="1" ht="13" x14ac:dyDescent="0.3">
      <c r="A156" s="6" t="s">
        <v>160</v>
      </c>
      <c r="B156" s="7">
        <f t="shared" ref="B156:AD164" si="19">ROUND(SUM(B190,B224),0)</f>
        <v>2911</v>
      </c>
      <c r="C156" s="7">
        <f t="shared" si="19"/>
        <v>3224</v>
      </c>
      <c r="D156" s="7">
        <f t="shared" si="19"/>
        <v>3585</v>
      </c>
      <c r="E156" s="7">
        <f t="shared" si="19"/>
        <v>3932</v>
      </c>
      <c r="F156" s="7">
        <f t="shared" si="19"/>
        <v>4352</v>
      </c>
      <c r="G156" s="7">
        <f t="shared" si="19"/>
        <v>5192</v>
      </c>
      <c r="H156" s="7">
        <f t="shared" si="19"/>
        <v>6088</v>
      </c>
      <c r="I156" s="7">
        <f t="shared" si="19"/>
        <v>6947</v>
      </c>
      <c r="J156" s="7">
        <f t="shared" si="19"/>
        <v>7733</v>
      </c>
      <c r="K156" s="7">
        <f t="shared" si="19"/>
        <v>8481</v>
      </c>
      <c r="L156" s="7">
        <f t="shared" si="19"/>
        <v>9223</v>
      </c>
      <c r="M156" s="7">
        <f t="shared" si="19"/>
        <v>9975</v>
      </c>
      <c r="N156" s="7">
        <f t="shared" si="19"/>
        <v>10734</v>
      </c>
      <c r="O156" s="7">
        <f t="shared" si="19"/>
        <v>11461</v>
      </c>
      <c r="P156" s="7">
        <f t="shared" si="19"/>
        <v>17753</v>
      </c>
      <c r="Q156" s="7">
        <f t="shared" si="19"/>
        <v>24041</v>
      </c>
      <c r="R156" s="7">
        <f t="shared" si="19"/>
        <v>30252</v>
      </c>
      <c r="S156" s="7">
        <f t="shared" si="19"/>
        <v>36415</v>
      </c>
      <c r="T156" s="7">
        <f t="shared" si="19"/>
        <v>42350</v>
      </c>
      <c r="U156" s="7">
        <f t="shared" si="19"/>
        <v>48223</v>
      </c>
      <c r="V156" s="7">
        <f t="shared" si="19"/>
        <v>53856</v>
      </c>
      <c r="W156" s="7">
        <f t="shared" si="19"/>
        <v>59488</v>
      </c>
      <c r="X156" s="7">
        <f t="shared" si="19"/>
        <v>65126</v>
      </c>
      <c r="Y156" s="7">
        <f t="shared" si="19"/>
        <v>70779</v>
      </c>
      <c r="Z156" s="7">
        <f t="shared" si="19"/>
        <v>76429</v>
      </c>
      <c r="AA156" s="7">
        <f t="shared" si="19"/>
        <v>82077</v>
      </c>
      <c r="AB156" s="7">
        <f t="shared" si="19"/>
        <v>87720</v>
      </c>
      <c r="AC156" s="7">
        <f t="shared" si="19"/>
        <v>93360</v>
      </c>
      <c r="AD156" s="7">
        <f t="shared" si="19"/>
        <v>98997</v>
      </c>
    </row>
    <row r="157" spans="1:30" s="5" customFormat="1" ht="13" x14ac:dyDescent="0.3">
      <c r="A157" s="6" t="s">
        <v>161</v>
      </c>
      <c r="B157" s="7">
        <f t="shared" si="19"/>
        <v>2911</v>
      </c>
      <c r="C157" s="7">
        <f t="shared" si="19"/>
        <v>3123</v>
      </c>
      <c r="D157" s="7">
        <f t="shared" si="19"/>
        <v>3566</v>
      </c>
      <c r="E157" s="7">
        <f t="shared" si="19"/>
        <v>3835</v>
      </c>
      <c r="F157" s="7">
        <f t="shared" si="19"/>
        <v>4125</v>
      </c>
      <c r="G157" s="7">
        <f t="shared" si="19"/>
        <v>4588</v>
      </c>
      <c r="H157" s="7">
        <f t="shared" si="19"/>
        <v>5122</v>
      </c>
      <c r="I157" s="7">
        <f t="shared" si="19"/>
        <v>5652</v>
      </c>
      <c r="J157" s="7">
        <f t="shared" si="19"/>
        <v>6343</v>
      </c>
      <c r="K157" s="7">
        <f t="shared" si="19"/>
        <v>6998</v>
      </c>
      <c r="L157" s="7">
        <f t="shared" si="19"/>
        <v>7653</v>
      </c>
      <c r="M157" s="7">
        <f t="shared" si="19"/>
        <v>8325</v>
      </c>
      <c r="N157" s="7">
        <f t="shared" si="19"/>
        <v>9004</v>
      </c>
      <c r="O157" s="7">
        <f t="shared" si="19"/>
        <v>9688</v>
      </c>
      <c r="P157" s="7">
        <f t="shared" si="19"/>
        <v>15495</v>
      </c>
      <c r="Q157" s="7">
        <f t="shared" si="19"/>
        <v>21421</v>
      </c>
      <c r="R157" s="7">
        <f t="shared" si="19"/>
        <v>27116</v>
      </c>
      <c r="S157" s="7">
        <f t="shared" si="19"/>
        <v>32765</v>
      </c>
      <c r="T157" s="7">
        <f t="shared" si="19"/>
        <v>38359</v>
      </c>
      <c r="U157" s="7">
        <f t="shared" si="19"/>
        <v>43945</v>
      </c>
      <c r="V157" s="7">
        <f t="shared" si="19"/>
        <v>49527</v>
      </c>
      <c r="W157" s="7">
        <f t="shared" si="19"/>
        <v>55089</v>
      </c>
      <c r="X157" s="7">
        <f t="shared" si="19"/>
        <v>60627</v>
      </c>
      <c r="Y157" s="7">
        <f t="shared" si="19"/>
        <v>65951</v>
      </c>
      <c r="Z157" s="7">
        <f t="shared" si="19"/>
        <v>71271</v>
      </c>
      <c r="AA157" s="7">
        <f t="shared" si="19"/>
        <v>76587</v>
      </c>
      <c r="AB157" s="7">
        <f t="shared" si="19"/>
        <v>81894</v>
      </c>
      <c r="AC157" s="7">
        <f t="shared" si="19"/>
        <v>87193</v>
      </c>
      <c r="AD157" s="7">
        <f t="shared" si="19"/>
        <v>92483</v>
      </c>
    </row>
    <row r="158" spans="1:30" s="5" customFormat="1" ht="13" x14ac:dyDescent="0.3">
      <c r="A158" s="6" t="s">
        <v>162</v>
      </c>
      <c r="B158" s="7">
        <f t="shared" si="19"/>
        <v>2911</v>
      </c>
      <c r="C158" s="7">
        <f t="shared" si="19"/>
        <v>3224</v>
      </c>
      <c r="D158" s="7">
        <f t="shared" si="19"/>
        <v>3585</v>
      </c>
      <c r="E158" s="7">
        <f t="shared" si="19"/>
        <v>4181</v>
      </c>
      <c r="F158" s="7">
        <f t="shared" si="19"/>
        <v>4839</v>
      </c>
      <c r="G158" s="7">
        <f t="shared" si="19"/>
        <v>5679</v>
      </c>
      <c r="H158" s="7">
        <f t="shared" si="19"/>
        <v>6576</v>
      </c>
      <c r="I158" s="7">
        <f t="shared" si="19"/>
        <v>7434</v>
      </c>
      <c r="J158" s="7">
        <f t="shared" si="19"/>
        <v>8221</v>
      </c>
      <c r="K158" s="7">
        <f t="shared" si="19"/>
        <v>14582</v>
      </c>
      <c r="L158" s="7">
        <f t="shared" si="19"/>
        <v>20936</v>
      </c>
      <c r="M158" s="7">
        <f t="shared" si="19"/>
        <v>27298</v>
      </c>
      <c r="N158" s="7">
        <f t="shared" si="19"/>
        <v>33665</v>
      </c>
      <c r="O158" s="7">
        <f t="shared" si="19"/>
        <v>39999</v>
      </c>
      <c r="P158" s="7">
        <f t="shared" si="19"/>
        <v>46290</v>
      </c>
      <c r="Q158" s="7">
        <f t="shared" si="19"/>
        <v>52577</v>
      </c>
      <c r="R158" s="7">
        <f t="shared" si="19"/>
        <v>58787</v>
      </c>
      <c r="S158" s="7">
        <f t="shared" si="19"/>
        <v>64950</v>
      </c>
      <c r="T158" s="7">
        <f t="shared" si="19"/>
        <v>70634</v>
      </c>
      <c r="U158" s="7">
        <f t="shared" si="19"/>
        <v>76267</v>
      </c>
      <c r="V158" s="7">
        <f t="shared" si="19"/>
        <v>81900</v>
      </c>
      <c r="W158" s="7">
        <f t="shared" si="19"/>
        <v>87531</v>
      </c>
      <c r="X158" s="7">
        <f t="shared" si="19"/>
        <v>93168</v>
      </c>
      <c r="Y158" s="7">
        <f t="shared" si="19"/>
        <v>98821</v>
      </c>
      <c r="Z158" s="7">
        <f t="shared" si="19"/>
        <v>98857</v>
      </c>
      <c r="AA158" s="7">
        <f t="shared" si="19"/>
        <v>98892</v>
      </c>
      <c r="AB158" s="7">
        <f t="shared" si="19"/>
        <v>98925</v>
      </c>
      <c r="AC158" s="7">
        <f t="shared" si="19"/>
        <v>98956</v>
      </c>
      <c r="AD158" s="7">
        <f t="shared" si="19"/>
        <v>98997</v>
      </c>
    </row>
    <row r="159" spans="1:30" s="5" customFormat="1" ht="13" x14ac:dyDescent="0.3">
      <c r="A159" s="6" t="s">
        <v>6</v>
      </c>
      <c r="B159" s="7">
        <f t="shared" si="19"/>
        <v>3099</v>
      </c>
      <c r="C159" s="7">
        <f t="shared" si="19"/>
        <v>3576</v>
      </c>
      <c r="D159" s="7">
        <f t="shared" si="19"/>
        <v>4137</v>
      </c>
      <c r="E159" s="7">
        <f t="shared" si="19"/>
        <v>4795</v>
      </c>
      <c r="F159" s="7">
        <f t="shared" si="19"/>
        <v>5514</v>
      </c>
      <c r="G159" s="7">
        <f t="shared" si="19"/>
        <v>6302</v>
      </c>
      <c r="H159" s="7">
        <f t="shared" si="19"/>
        <v>7130</v>
      </c>
      <c r="I159" s="7">
        <f t="shared" si="19"/>
        <v>8565</v>
      </c>
      <c r="J159" s="7">
        <f t="shared" si="19"/>
        <v>10314</v>
      </c>
      <c r="K159" s="7">
        <f t="shared" si="19"/>
        <v>12380</v>
      </c>
      <c r="L159" s="7">
        <f t="shared" si="19"/>
        <v>14305</v>
      </c>
      <c r="M159" s="7">
        <f t="shared" si="19"/>
        <v>16408</v>
      </c>
      <c r="N159" s="7">
        <f t="shared" si="19"/>
        <v>18684</v>
      </c>
      <c r="O159" s="7">
        <f t="shared" si="19"/>
        <v>21050</v>
      </c>
      <c r="P159" s="7">
        <f t="shared" si="19"/>
        <v>23515</v>
      </c>
      <c r="Q159" s="7">
        <f t="shared" si="19"/>
        <v>26203</v>
      </c>
      <c r="R159" s="7">
        <f t="shared" si="19"/>
        <v>29336</v>
      </c>
      <c r="S159" s="7">
        <f t="shared" si="19"/>
        <v>32927</v>
      </c>
      <c r="T159" s="7">
        <f t="shared" si="19"/>
        <v>36860</v>
      </c>
      <c r="U159" s="7">
        <f t="shared" si="19"/>
        <v>40899</v>
      </c>
      <c r="V159" s="7">
        <f t="shared" si="19"/>
        <v>45026</v>
      </c>
      <c r="W159" s="7">
        <f t="shared" si="19"/>
        <v>49170</v>
      </c>
      <c r="X159" s="7">
        <f t="shared" si="19"/>
        <v>53354</v>
      </c>
      <c r="Y159" s="7">
        <f t="shared" si="19"/>
        <v>57570</v>
      </c>
      <c r="Z159" s="7">
        <f t="shared" si="19"/>
        <v>61814</v>
      </c>
      <c r="AA159" s="7">
        <f t="shared" si="19"/>
        <v>65945</v>
      </c>
      <c r="AB159" s="7">
        <f t="shared" si="19"/>
        <v>69910</v>
      </c>
      <c r="AC159" s="7">
        <f t="shared" si="19"/>
        <v>72973</v>
      </c>
      <c r="AD159" s="7">
        <f t="shared" si="19"/>
        <v>74692</v>
      </c>
    </row>
    <row r="160" spans="1:30" s="5" customFormat="1" ht="13" x14ac:dyDescent="0.3">
      <c r="A160" s="6" t="s">
        <v>163</v>
      </c>
      <c r="B160" s="7">
        <f t="shared" si="19"/>
        <v>2911</v>
      </c>
      <c r="C160" s="7">
        <f t="shared" si="19"/>
        <v>3277</v>
      </c>
      <c r="D160" s="7">
        <f t="shared" si="19"/>
        <v>3708</v>
      </c>
      <c r="E160" s="7">
        <f t="shared" si="19"/>
        <v>3922</v>
      </c>
      <c r="F160" s="7">
        <f t="shared" si="19"/>
        <v>4159</v>
      </c>
      <c r="G160" s="7">
        <f t="shared" si="19"/>
        <v>4582</v>
      </c>
      <c r="H160" s="7">
        <f t="shared" si="19"/>
        <v>5067</v>
      </c>
      <c r="I160" s="7">
        <f t="shared" si="19"/>
        <v>5524</v>
      </c>
      <c r="J160" s="7">
        <f t="shared" si="19"/>
        <v>5928</v>
      </c>
      <c r="K160" s="7">
        <f t="shared" si="19"/>
        <v>6294</v>
      </c>
      <c r="L160" s="7">
        <f t="shared" si="19"/>
        <v>6659</v>
      </c>
      <c r="M160" s="7">
        <f t="shared" si="19"/>
        <v>7042</v>
      </c>
      <c r="N160" s="7">
        <f t="shared" si="19"/>
        <v>7427</v>
      </c>
      <c r="O160" s="7">
        <f t="shared" si="19"/>
        <v>7832</v>
      </c>
      <c r="P160" s="7">
        <f t="shared" si="19"/>
        <v>14079</v>
      </c>
      <c r="Q160" s="7">
        <f t="shared" si="19"/>
        <v>20469</v>
      </c>
      <c r="R160" s="7">
        <f t="shared" si="19"/>
        <v>26590</v>
      </c>
      <c r="S160" s="7">
        <f t="shared" si="19"/>
        <v>32652</v>
      </c>
      <c r="T160" s="7">
        <f t="shared" si="19"/>
        <v>38690</v>
      </c>
      <c r="U160" s="7">
        <f t="shared" si="19"/>
        <v>44721</v>
      </c>
      <c r="V160" s="7">
        <f t="shared" si="19"/>
        <v>50751</v>
      </c>
      <c r="W160" s="7">
        <f t="shared" si="19"/>
        <v>56781</v>
      </c>
      <c r="X160" s="7">
        <f t="shared" si="19"/>
        <v>62810</v>
      </c>
      <c r="Y160" s="7">
        <f t="shared" si="19"/>
        <v>68840</v>
      </c>
      <c r="Z160" s="7">
        <f t="shared" si="19"/>
        <v>74869</v>
      </c>
      <c r="AA160" s="7">
        <f t="shared" si="19"/>
        <v>80898</v>
      </c>
      <c r="AB160" s="7">
        <f t="shared" si="19"/>
        <v>86924</v>
      </c>
      <c r="AC160" s="7">
        <f t="shared" si="19"/>
        <v>92948</v>
      </c>
      <c r="AD160" s="7">
        <f t="shared" si="19"/>
        <v>98560</v>
      </c>
    </row>
    <row r="161" spans="1:30" s="5" customFormat="1" ht="13" x14ac:dyDescent="0.3">
      <c r="A161" s="6" t="s">
        <v>164</v>
      </c>
      <c r="B161" s="7">
        <f t="shared" si="19"/>
        <v>2911</v>
      </c>
      <c r="C161" s="7">
        <f t="shared" si="19"/>
        <v>3277</v>
      </c>
      <c r="D161" s="7">
        <f t="shared" si="19"/>
        <v>3708</v>
      </c>
      <c r="E161" s="7">
        <f t="shared" si="19"/>
        <v>3922</v>
      </c>
      <c r="F161" s="7">
        <f t="shared" si="19"/>
        <v>4159</v>
      </c>
      <c r="G161" s="7">
        <f t="shared" si="19"/>
        <v>4582</v>
      </c>
      <c r="H161" s="7">
        <f t="shared" si="19"/>
        <v>5067</v>
      </c>
      <c r="I161" s="7">
        <f t="shared" si="19"/>
        <v>5524</v>
      </c>
      <c r="J161" s="7">
        <f t="shared" si="19"/>
        <v>5928</v>
      </c>
      <c r="K161" s="7">
        <f t="shared" si="19"/>
        <v>6294</v>
      </c>
      <c r="L161" s="7">
        <f t="shared" si="19"/>
        <v>6659</v>
      </c>
      <c r="M161" s="7">
        <f t="shared" si="19"/>
        <v>7042</v>
      </c>
      <c r="N161" s="7">
        <f t="shared" si="19"/>
        <v>7427</v>
      </c>
      <c r="O161" s="7">
        <f t="shared" si="19"/>
        <v>7832</v>
      </c>
      <c r="P161" s="7">
        <f t="shared" si="19"/>
        <v>14079</v>
      </c>
      <c r="Q161" s="7">
        <f t="shared" si="19"/>
        <v>20469</v>
      </c>
      <c r="R161" s="7">
        <f t="shared" si="19"/>
        <v>26590</v>
      </c>
      <c r="S161" s="7">
        <f t="shared" si="19"/>
        <v>32652</v>
      </c>
      <c r="T161" s="7">
        <f t="shared" si="19"/>
        <v>38690</v>
      </c>
      <c r="U161" s="7">
        <f t="shared" si="19"/>
        <v>44721</v>
      </c>
      <c r="V161" s="7">
        <f t="shared" si="19"/>
        <v>50751</v>
      </c>
      <c r="W161" s="7">
        <f t="shared" si="19"/>
        <v>56781</v>
      </c>
      <c r="X161" s="7">
        <f t="shared" si="19"/>
        <v>62810</v>
      </c>
      <c r="Y161" s="7">
        <f t="shared" si="19"/>
        <v>68840</v>
      </c>
      <c r="Z161" s="7">
        <f t="shared" si="19"/>
        <v>74869</v>
      </c>
      <c r="AA161" s="7">
        <f t="shared" si="19"/>
        <v>80898</v>
      </c>
      <c r="AB161" s="7">
        <f t="shared" si="19"/>
        <v>86924</v>
      </c>
      <c r="AC161" s="7">
        <f t="shared" si="19"/>
        <v>92948</v>
      </c>
      <c r="AD161" s="7">
        <f t="shared" si="19"/>
        <v>98560</v>
      </c>
    </row>
    <row r="162" spans="1:30" s="5" customFormat="1" ht="13" x14ac:dyDescent="0.3">
      <c r="A162" s="6" t="s">
        <v>165</v>
      </c>
      <c r="B162" s="7">
        <f t="shared" si="19"/>
        <v>2911</v>
      </c>
      <c r="C162" s="7">
        <f t="shared" si="19"/>
        <v>3224</v>
      </c>
      <c r="D162" s="7">
        <f t="shared" si="19"/>
        <v>3585</v>
      </c>
      <c r="E162" s="7">
        <f t="shared" si="19"/>
        <v>3932</v>
      </c>
      <c r="F162" s="7">
        <f t="shared" si="19"/>
        <v>4352</v>
      </c>
      <c r="G162" s="7">
        <f t="shared" si="19"/>
        <v>5192</v>
      </c>
      <c r="H162" s="7">
        <f t="shared" si="19"/>
        <v>6088</v>
      </c>
      <c r="I162" s="7">
        <f t="shared" si="19"/>
        <v>6947</v>
      </c>
      <c r="J162" s="7">
        <f t="shared" si="19"/>
        <v>7733</v>
      </c>
      <c r="K162" s="7">
        <f t="shared" si="19"/>
        <v>8481</v>
      </c>
      <c r="L162" s="7">
        <f t="shared" si="19"/>
        <v>9223</v>
      </c>
      <c r="M162" s="7">
        <f t="shared" si="19"/>
        <v>9975</v>
      </c>
      <c r="N162" s="7">
        <f t="shared" si="19"/>
        <v>10734</v>
      </c>
      <c r="O162" s="7">
        <f t="shared" si="19"/>
        <v>11461</v>
      </c>
      <c r="P162" s="7">
        <f t="shared" si="19"/>
        <v>17753</v>
      </c>
      <c r="Q162" s="7">
        <f t="shared" si="19"/>
        <v>24041</v>
      </c>
      <c r="R162" s="7">
        <f t="shared" si="19"/>
        <v>30252</v>
      </c>
      <c r="S162" s="7">
        <f t="shared" si="19"/>
        <v>36415</v>
      </c>
      <c r="T162" s="7">
        <f t="shared" si="19"/>
        <v>42350</v>
      </c>
      <c r="U162" s="7">
        <f t="shared" si="19"/>
        <v>48223</v>
      </c>
      <c r="V162" s="7">
        <f t="shared" si="19"/>
        <v>53856</v>
      </c>
      <c r="W162" s="7">
        <f t="shared" si="19"/>
        <v>59488</v>
      </c>
      <c r="X162" s="7">
        <f t="shared" si="19"/>
        <v>65126</v>
      </c>
      <c r="Y162" s="7">
        <f t="shared" si="19"/>
        <v>70779</v>
      </c>
      <c r="Z162" s="7">
        <f t="shared" si="19"/>
        <v>76429</v>
      </c>
      <c r="AA162" s="7">
        <f t="shared" si="19"/>
        <v>82077</v>
      </c>
      <c r="AB162" s="7">
        <f t="shared" si="19"/>
        <v>87720</v>
      </c>
      <c r="AC162" s="7">
        <f t="shared" si="19"/>
        <v>93360</v>
      </c>
      <c r="AD162" s="7">
        <f t="shared" si="19"/>
        <v>98997</v>
      </c>
    </row>
    <row r="163" spans="1:30" s="5" customFormat="1" ht="13" x14ac:dyDescent="0.3">
      <c r="A163" s="6" t="s">
        <v>168</v>
      </c>
      <c r="B163" s="7">
        <f t="shared" si="19"/>
        <v>2911</v>
      </c>
      <c r="C163" s="7">
        <f t="shared" si="19"/>
        <v>3224</v>
      </c>
      <c r="D163" s="7">
        <f t="shared" si="19"/>
        <v>3585</v>
      </c>
      <c r="E163" s="7">
        <f t="shared" si="19"/>
        <v>3932</v>
      </c>
      <c r="F163" s="7">
        <f t="shared" si="19"/>
        <v>4352</v>
      </c>
      <c r="G163" s="7">
        <f t="shared" si="19"/>
        <v>5192</v>
      </c>
      <c r="H163" s="7">
        <f t="shared" si="19"/>
        <v>6088</v>
      </c>
      <c r="I163" s="7">
        <f t="shared" si="19"/>
        <v>6947</v>
      </c>
      <c r="J163" s="7">
        <f t="shared" si="19"/>
        <v>7733</v>
      </c>
      <c r="K163" s="7">
        <f t="shared" si="19"/>
        <v>8481</v>
      </c>
      <c r="L163" s="7">
        <f t="shared" si="19"/>
        <v>9223</v>
      </c>
      <c r="M163" s="7">
        <f t="shared" si="19"/>
        <v>9975</v>
      </c>
      <c r="N163" s="7">
        <f t="shared" si="19"/>
        <v>10734</v>
      </c>
      <c r="O163" s="7">
        <f t="shared" si="19"/>
        <v>11461</v>
      </c>
      <c r="P163" s="7">
        <f t="shared" si="19"/>
        <v>17753</v>
      </c>
      <c r="Q163" s="7">
        <f t="shared" si="19"/>
        <v>24041</v>
      </c>
      <c r="R163" s="7">
        <f t="shared" si="19"/>
        <v>30252</v>
      </c>
      <c r="S163" s="7">
        <f t="shared" si="19"/>
        <v>36415</v>
      </c>
      <c r="T163" s="7">
        <f t="shared" si="19"/>
        <v>42350</v>
      </c>
      <c r="U163" s="7">
        <f t="shared" si="19"/>
        <v>48223</v>
      </c>
      <c r="V163" s="7">
        <f t="shared" si="19"/>
        <v>53856</v>
      </c>
      <c r="W163" s="7">
        <f t="shared" si="19"/>
        <v>59488</v>
      </c>
      <c r="X163" s="7">
        <f t="shared" si="19"/>
        <v>65126</v>
      </c>
      <c r="Y163" s="7">
        <f t="shared" si="19"/>
        <v>70779</v>
      </c>
      <c r="Z163" s="7">
        <f t="shared" si="19"/>
        <v>76429</v>
      </c>
      <c r="AA163" s="7">
        <f t="shared" si="19"/>
        <v>82077</v>
      </c>
      <c r="AB163" s="7">
        <f t="shared" si="19"/>
        <v>87720</v>
      </c>
      <c r="AC163" s="7">
        <f t="shared" si="19"/>
        <v>93360</v>
      </c>
      <c r="AD163" s="7">
        <f t="shared" si="19"/>
        <v>98997</v>
      </c>
    </row>
    <row r="164" spans="1:30" s="5" customFormat="1" ht="13" x14ac:dyDescent="0.3">
      <c r="A164" s="6" t="s">
        <v>167</v>
      </c>
      <c r="B164" s="7">
        <f t="shared" si="19"/>
        <v>2911</v>
      </c>
      <c r="C164" s="7">
        <f t="shared" si="19"/>
        <v>3234</v>
      </c>
      <c r="D164" s="7">
        <f t="shared" si="19"/>
        <v>3625</v>
      </c>
      <c r="E164" s="7">
        <f t="shared" si="19"/>
        <v>3851</v>
      </c>
      <c r="F164" s="7">
        <f t="shared" si="19"/>
        <v>4114</v>
      </c>
      <c r="G164" s="7">
        <f t="shared" si="19"/>
        <v>4570</v>
      </c>
      <c r="H164" s="7">
        <f t="shared" si="19"/>
        <v>5095</v>
      </c>
      <c r="I164" s="7">
        <f t="shared" si="19"/>
        <v>5601</v>
      </c>
      <c r="J164" s="7">
        <f t="shared" si="19"/>
        <v>6058</v>
      </c>
      <c r="K164" s="7">
        <f t="shared" si="19"/>
        <v>6475</v>
      </c>
      <c r="L164" s="7">
        <f t="shared" si="19"/>
        <v>6888</v>
      </c>
      <c r="M164" s="7">
        <f t="shared" si="19"/>
        <v>7323</v>
      </c>
      <c r="N164" s="7">
        <f t="shared" si="19"/>
        <v>7754</v>
      </c>
      <c r="O164" s="7">
        <f t="shared" si="19"/>
        <v>8458</v>
      </c>
      <c r="P164" s="7">
        <f t="shared" si="19"/>
        <v>9082</v>
      </c>
      <c r="Q164" s="7">
        <f t="shared" si="19"/>
        <v>9895</v>
      </c>
      <c r="R164" s="7">
        <f t="shared" si="19"/>
        <v>10433</v>
      </c>
      <c r="S164" s="7">
        <f t="shared" si="19"/>
        <v>10907</v>
      </c>
      <c r="T164" s="7">
        <f t="shared" si="19"/>
        <v>11307</v>
      </c>
      <c r="U164" s="7">
        <f t="shared" si="19"/>
        <v>11683</v>
      </c>
      <c r="V164" s="7">
        <f t="shared" si="19"/>
        <v>12051</v>
      </c>
      <c r="W164" s="7">
        <f t="shared" si="19"/>
        <v>12408</v>
      </c>
      <c r="X164" s="7">
        <f t="shared" si="19"/>
        <v>12756</v>
      </c>
      <c r="Y164" s="7">
        <f t="shared" ref="Y164:AD164" si="20">ROUND(SUM(Y198,Y232),0)</f>
        <v>13100</v>
      </c>
      <c r="Z164" s="7">
        <f t="shared" si="20"/>
        <v>13445</v>
      </c>
      <c r="AA164" s="7">
        <f t="shared" si="20"/>
        <v>13791</v>
      </c>
      <c r="AB164" s="7">
        <f t="shared" si="20"/>
        <v>14137</v>
      </c>
      <c r="AC164" s="7">
        <f t="shared" si="20"/>
        <v>14482</v>
      </c>
      <c r="AD164" s="7">
        <f t="shared" si="20"/>
        <v>14566</v>
      </c>
    </row>
    <row r="165" spans="1:30" s="5" customFormat="1" ht="13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s="11" customFormat="1" ht="13" x14ac:dyDescent="0.3">
      <c r="A166" s="10" t="s">
        <v>43</v>
      </c>
      <c r="B166" s="18">
        <v>2022</v>
      </c>
      <c r="C166" s="18">
        <v>2023</v>
      </c>
      <c r="D166" s="18">
        <v>2024</v>
      </c>
      <c r="E166" s="18">
        <v>2025</v>
      </c>
      <c r="F166" s="18">
        <v>2026</v>
      </c>
      <c r="G166" s="18">
        <v>2027</v>
      </c>
      <c r="H166" s="18">
        <v>2028</v>
      </c>
      <c r="I166" s="18">
        <v>2029</v>
      </c>
      <c r="J166" s="18">
        <v>2030</v>
      </c>
      <c r="K166" s="18">
        <v>2031</v>
      </c>
      <c r="L166" s="18">
        <v>2032</v>
      </c>
      <c r="M166" s="18">
        <v>2033</v>
      </c>
      <c r="N166" s="18">
        <v>2034</v>
      </c>
      <c r="O166" s="18">
        <v>2035</v>
      </c>
      <c r="P166" s="18">
        <v>2036</v>
      </c>
      <c r="Q166" s="18">
        <v>2037</v>
      </c>
      <c r="R166" s="18">
        <v>2038</v>
      </c>
      <c r="S166" s="18">
        <v>2039</v>
      </c>
      <c r="T166" s="18">
        <v>2040</v>
      </c>
      <c r="U166" s="18">
        <v>2041</v>
      </c>
      <c r="V166" s="18">
        <v>2042</v>
      </c>
      <c r="W166" s="18">
        <v>2043</v>
      </c>
      <c r="X166" s="18">
        <v>2044</v>
      </c>
      <c r="Y166" s="18">
        <v>2045</v>
      </c>
      <c r="Z166" s="18">
        <v>2046</v>
      </c>
      <c r="AA166" s="18">
        <v>2047</v>
      </c>
      <c r="AB166" s="18">
        <v>2048</v>
      </c>
      <c r="AC166" s="18">
        <v>2049</v>
      </c>
      <c r="AD166" s="18">
        <v>2050</v>
      </c>
    </row>
    <row r="167" spans="1:30" s="5" customFormat="1" ht="13" x14ac:dyDescent="0.3">
      <c r="A167" s="6" t="s">
        <v>160</v>
      </c>
      <c r="B167" s="7">
        <f t="shared" ref="B167:AD175" si="21">ROUND(SUM(B201,B235),0)</f>
        <v>4153</v>
      </c>
      <c r="C167" s="7">
        <f t="shared" si="21"/>
        <v>4596</v>
      </c>
      <c r="D167" s="7">
        <f t="shared" si="21"/>
        <v>5107</v>
      </c>
      <c r="E167" s="7">
        <f t="shared" si="21"/>
        <v>5610</v>
      </c>
      <c r="F167" s="7">
        <f t="shared" si="21"/>
        <v>6210</v>
      </c>
      <c r="G167" s="7">
        <f t="shared" si="21"/>
        <v>7403</v>
      </c>
      <c r="H167" s="7">
        <f t="shared" si="21"/>
        <v>8673</v>
      </c>
      <c r="I167" s="7">
        <f t="shared" si="21"/>
        <v>9890</v>
      </c>
      <c r="J167" s="7">
        <f t="shared" si="21"/>
        <v>11011</v>
      </c>
      <c r="K167" s="7">
        <f t="shared" si="21"/>
        <v>12071</v>
      </c>
      <c r="L167" s="7">
        <f t="shared" si="21"/>
        <v>13124</v>
      </c>
      <c r="M167" s="7">
        <f t="shared" si="21"/>
        <v>14192</v>
      </c>
      <c r="N167" s="7">
        <f t="shared" si="21"/>
        <v>15272</v>
      </c>
      <c r="O167" s="7">
        <f t="shared" si="21"/>
        <v>16301</v>
      </c>
      <c r="P167" s="7">
        <f t="shared" si="21"/>
        <v>25306</v>
      </c>
      <c r="Q167" s="7">
        <f t="shared" si="21"/>
        <v>34308</v>
      </c>
      <c r="R167" s="7">
        <f t="shared" si="21"/>
        <v>43197</v>
      </c>
      <c r="S167" s="7">
        <f t="shared" si="21"/>
        <v>52018</v>
      </c>
      <c r="T167" s="7">
        <f t="shared" si="21"/>
        <v>60521</v>
      </c>
      <c r="U167" s="7">
        <f t="shared" si="21"/>
        <v>68938</v>
      </c>
      <c r="V167" s="7">
        <f t="shared" si="21"/>
        <v>77008</v>
      </c>
      <c r="W167" s="7">
        <f t="shared" si="21"/>
        <v>85075</v>
      </c>
      <c r="X167" s="7">
        <f t="shared" si="21"/>
        <v>93151</v>
      </c>
      <c r="Y167" s="7">
        <f t="shared" si="21"/>
        <v>101251</v>
      </c>
      <c r="Z167" s="7">
        <f t="shared" si="21"/>
        <v>109346</v>
      </c>
      <c r="AA167" s="7">
        <f t="shared" si="21"/>
        <v>117437</v>
      </c>
      <c r="AB167" s="7">
        <f t="shared" si="21"/>
        <v>125523</v>
      </c>
      <c r="AC167" s="7">
        <f t="shared" si="21"/>
        <v>133603</v>
      </c>
      <c r="AD167" s="7">
        <f t="shared" si="21"/>
        <v>141678</v>
      </c>
    </row>
    <row r="168" spans="1:30" s="5" customFormat="1" ht="13" x14ac:dyDescent="0.3">
      <c r="A168" s="6" t="s">
        <v>161</v>
      </c>
      <c r="B168" s="7">
        <f t="shared" si="21"/>
        <v>4153</v>
      </c>
      <c r="C168" s="7">
        <f t="shared" si="21"/>
        <v>4429</v>
      </c>
      <c r="D168" s="7">
        <f t="shared" si="21"/>
        <v>5050</v>
      </c>
      <c r="E168" s="7">
        <f t="shared" si="21"/>
        <v>5441</v>
      </c>
      <c r="F168" s="7">
        <f t="shared" si="21"/>
        <v>5859</v>
      </c>
      <c r="G168" s="7">
        <f t="shared" si="21"/>
        <v>6509</v>
      </c>
      <c r="H168" s="7">
        <f t="shared" si="21"/>
        <v>7257</v>
      </c>
      <c r="I168" s="7">
        <f t="shared" si="21"/>
        <v>8000</v>
      </c>
      <c r="J168" s="7">
        <f t="shared" si="21"/>
        <v>8980</v>
      </c>
      <c r="K168" s="7">
        <f t="shared" si="21"/>
        <v>9906</v>
      </c>
      <c r="L168" s="7">
        <f t="shared" si="21"/>
        <v>10831</v>
      </c>
      <c r="M168" s="7">
        <f t="shared" si="21"/>
        <v>11780</v>
      </c>
      <c r="N168" s="7">
        <f t="shared" si="21"/>
        <v>12743</v>
      </c>
      <c r="O168" s="7">
        <f t="shared" si="21"/>
        <v>13712</v>
      </c>
      <c r="P168" s="7">
        <f t="shared" si="21"/>
        <v>21998</v>
      </c>
      <c r="Q168" s="7">
        <f t="shared" si="21"/>
        <v>30450</v>
      </c>
      <c r="R168" s="7">
        <f t="shared" si="21"/>
        <v>38573</v>
      </c>
      <c r="S168" s="7">
        <f t="shared" si="21"/>
        <v>46632</v>
      </c>
      <c r="T168" s="7">
        <f t="shared" si="21"/>
        <v>54614</v>
      </c>
      <c r="U168" s="7">
        <f t="shared" si="21"/>
        <v>62583</v>
      </c>
      <c r="V168" s="7">
        <f t="shared" si="21"/>
        <v>70548</v>
      </c>
      <c r="W168" s="7">
        <f t="shared" si="21"/>
        <v>78486</v>
      </c>
      <c r="X168" s="7">
        <f t="shared" si="21"/>
        <v>86389</v>
      </c>
      <c r="Y168" s="7">
        <f t="shared" si="21"/>
        <v>93987</v>
      </c>
      <c r="Z168" s="7">
        <f t="shared" si="21"/>
        <v>101579</v>
      </c>
      <c r="AA168" s="7">
        <f t="shared" si="21"/>
        <v>109165</v>
      </c>
      <c r="AB168" s="7">
        <f t="shared" si="21"/>
        <v>116738</v>
      </c>
      <c r="AC168" s="7">
        <f t="shared" si="21"/>
        <v>124299</v>
      </c>
      <c r="AD168" s="7">
        <f t="shared" si="21"/>
        <v>131849</v>
      </c>
    </row>
    <row r="169" spans="1:30" s="5" customFormat="1" ht="13" x14ac:dyDescent="0.3">
      <c r="A169" s="6" t="s">
        <v>162</v>
      </c>
      <c r="B169" s="7">
        <f t="shared" si="21"/>
        <v>4153</v>
      </c>
      <c r="C169" s="7">
        <f t="shared" si="21"/>
        <v>4596</v>
      </c>
      <c r="D169" s="7">
        <f t="shared" si="21"/>
        <v>5107</v>
      </c>
      <c r="E169" s="7">
        <f t="shared" si="21"/>
        <v>5970</v>
      </c>
      <c r="F169" s="7">
        <f t="shared" si="21"/>
        <v>6918</v>
      </c>
      <c r="G169" s="7">
        <f t="shared" si="21"/>
        <v>8110</v>
      </c>
      <c r="H169" s="7">
        <f t="shared" si="21"/>
        <v>9380</v>
      </c>
      <c r="I169" s="7">
        <f t="shared" si="21"/>
        <v>10597</v>
      </c>
      <c r="J169" s="7">
        <f t="shared" si="21"/>
        <v>11718</v>
      </c>
      <c r="K169" s="7">
        <f t="shared" si="21"/>
        <v>20819</v>
      </c>
      <c r="L169" s="7">
        <f t="shared" si="21"/>
        <v>29911</v>
      </c>
      <c r="M169" s="7">
        <f t="shared" si="21"/>
        <v>39016</v>
      </c>
      <c r="N169" s="7">
        <f t="shared" si="21"/>
        <v>48129</v>
      </c>
      <c r="O169" s="7">
        <f t="shared" si="21"/>
        <v>57191</v>
      </c>
      <c r="P169" s="7">
        <f t="shared" si="21"/>
        <v>66194</v>
      </c>
      <c r="Q169" s="7">
        <f t="shared" si="21"/>
        <v>75194</v>
      </c>
      <c r="R169" s="7">
        <f t="shared" si="21"/>
        <v>84080</v>
      </c>
      <c r="S169" s="7">
        <f t="shared" si="21"/>
        <v>92901</v>
      </c>
      <c r="T169" s="7">
        <f t="shared" si="21"/>
        <v>101041</v>
      </c>
      <c r="U169" s="7">
        <f t="shared" si="21"/>
        <v>109111</v>
      </c>
      <c r="V169" s="7">
        <f t="shared" si="21"/>
        <v>117179</v>
      </c>
      <c r="W169" s="7">
        <f t="shared" si="21"/>
        <v>125245</v>
      </c>
      <c r="X169" s="7">
        <f t="shared" si="21"/>
        <v>133321</v>
      </c>
      <c r="Y169" s="7">
        <f t="shared" si="21"/>
        <v>141419</v>
      </c>
      <c r="Z169" s="7">
        <f t="shared" si="21"/>
        <v>141473</v>
      </c>
      <c r="AA169" s="7">
        <f t="shared" si="21"/>
        <v>141524</v>
      </c>
      <c r="AB169" s="7">
        <f t="shared" si="21"/>
        <v>141573</v>
      </c>
      <c r="AC169" s="7">
        <f t="shared" si="21"/>
        <v>141618</v>
      </c>
      <c r="AD169" s="7">
        <f t="shared" si="21"/>
        <v>141678</v>
      </c>
    </row>
    <row r="170" spans="1:30" s="5" customFormat="1" ht="13" x14ac:dyDescent="0.3">
      <c r="A170" s="6" t="s">
        <v>6</v>
      </c>
      <c r="B170" s="7">
        <f t="shared" si="21"/>
        <v>4660</v>
      </c>
      <c r="C170" s="7">
        <f t="shared" si="21"/>
        <v>5289</v>
      </c>
      <c r="D170" s="7">
        <f t="shared" si="21"/>
        <v>6016</v>
      </c>
      <c r="E170" s="7">
        <f t="shared" si="21"/>
        <v>6856</v>
      </c>
      <c r="F170" s="7">
        <f t="shared" si="21"/>
        <v>7776</v>
      </c>
      <c r="G170" s="7">
        <f t="shared" si="21"/>
        <v>8790</v>
      </c>
      <c r="H170" s="7">
        <f t="shared" si="21"/>
        <v>9863</v>
      </c>
      <c r="I170" s="7">
        <f t="shared" si="21"/>
        <v>11478</v>
      </c>
      <c r="J170" s="7">
        <f t="shared" si="21"/>
        <v>13445</v>
      </c>
      <c r="K170" s="7">
        <f t="shared" si="21"/>
        <v>15766</v>
      </c>
      <c r="L170" s="7">
        <f t="shared" si="21"/>
        <v>18087</v>
      </c>
      <c r="M170" s="7">
        <f t="shared" si="21"/>
        <v>20623</v>
      </c>
      <c r="N170" s="7">
        <f t="shared" si="21"/>
        <v>23366</v>
      </c>
      <c r="O170" s="7">
        <f t="shared" si="21"/>
        <v>26219</v>
      </c>
      <c r="P170" s="7">
        <f t="shared" si="21"/>
        <v>29191</v>
      </c>
      <c r="Q170" s="7">
        <f t="shared" si="21"/>
        <v>33364</v>
      </c>
      <c r="R170" s="7">
        <f t="shared" si="21"/>
        <v>38234</v>
      </c>
      <c r="S170" s="7">
        <f t="shared" si="21"/>
        <v>43819</v>
      </c>
      <c r="T170" s="7">
        <f t="shared" si="21"/>
        <v>49036</v>
      </c>
      <c r="U170" s="7">
        <f t="shared" si="21"/>
        <v>54373</v>
      </c>
      <c r="V170" s="7">
        <f t="shared" si="21"/>
        <v>59812</v>
      </c>
      <c r="W170" s="7">
        <f t="shared" si="21"/>
        <v>65262</v>
      </c>
      <c r="X170" s="7">
        <f t="shared" si="21"/>
        <v>70765</v>
      </c>
      <c r="Y170" s="7">
        <f t="shared" si="21"/>
        <v>76302</v>
      </c>
      <c r="Z170" s="7">
        <f t="shared" si="21"/>
        <v>81874</v>
      </c>
      <c r="AA170" s="7">
        <f t="shared" si="21"/>
        <v>87309</v>
      </c>
      <c r="AB170" s="7">
        <f t="shared" si="21"/>
        <v>92544</v>
      </c>
      <c r="AC170" s="7">
        <f t="shared" si="21"/>
        <v>96541</v>
      </c>
      <c r="AD170" s="7">
        <f t="shared" si="21"/>
        <v>98729</v>
      </c>
    </row>
    <row r="171" spans="1:30" s="5" customFormat="1" ht="13" x14ac:dyDescent="0.3">
      <c r="A171" s="6" t="s">
        <v>163</v>
      </c>
      <c r="B171" s="7">
        <f t="shared" si="21"/>
        <v>4153</v>
      </c>
      <c r="C171" s="7">
        <f t="shared" si="21"/>
        <v>4669</v>
      </c>
      <c r="D171" s="7">
        <f t="shared" si="21"/>
        <v>5276</v>
      </c>
      <c r="E171" s="7">
        <f t="shared" si="21"/>
        <v>5591</v>
      </c>
      <c r="F171" s="7">
        <f t="shared" si="21"/>
        <v>5937</v>
      </c>
      <c r="G171" s="7">
        <f t="shared" si="21"/>
        <v>6534</v>
      </c>
      <c r="H171" s="7">
        <f t="shared" si="21"/>
        <v>7216</v>
      </c>
      <c r="I171" s="7">
        <f t="shared" si="21"/>
        <v>7860</v>
      </c>
      <c r="J171" s="7">
        <f t="shared" si="21"/>
        <v>8435</v>
      </c>
      <c r="K171" s="7">
        <f t="shared" si="21"/>
        <v>8952</v>
      </c>
      <c r="L171" s="7">
        <f t="shared" si="21"/>
        <v>9467</v>
      </c>
      <c r="M171" s="7">
        <f t="shared" si="21"/>
        <v>10008</v>
      </c>
      <c r="N171" s="7">
        <f t="shared" si="21"/>
        <v>10554</v>
      </c>
      <c r="O171" s="7">
        <f t="shared" si="21"/>
        <v>11134</v>
      </c>
      <c r="P171" s="7">
        <f t="shared" si="21"/>
        <v>20080</v>
      </c>
      <c r="Q171" s="7">
        <f t="shared" si="21"/>
        <v>29220</v>
      </c>
      <c r="R171" s="7">
        <f t="shared" si="21"/>
        <v>37982</v>
      </c>
      <c r="S171" s="7">
        <f t="shared" si="21"/>
        <v>46662</v>
      </c>
      <c r="T171" s="7">
        <f t="shared" si="21"/>
        <v>55310</v>
      </c>
      <c r="U171" s="7">
        <f t="shared" si="21"/>
        <v>63946</v>
      </c>
      <c r="V171" s="7">
        <f t="shared" si="21"/>
        <v>72583</v>
      </c>
      <c r="W171" s="7">
        <f t="shared" si="21"/>
        <v>81218</v>
      </c>
      <c r="X171" s="7">
        <f t="shared" si="21"/>
        <v>89852</v>
      </c>
      <c r="Y171" s="7">
        <f t="shared" si="21"/>
        <v>98488</v>
      </c>
      <c r="Z171" s="7">
        <f t="shared" si="21"/>
        <v>107123</v>
      </c>
      <c r="AA171" s="7">
        <f t="shared" si="21"/>
        <v>115757</v>
      </c>
      <c r="AB171" s="7">
        <f t="shared" si="21"/>
        <v>124388</v>
      </c>
      <c r="AC171" s="7">
        <f t="shared" si="21"/>
        <v>133016</v>
      </c>
      <c r="AD171" s="7">
        <f t="shared" si="21"/>
        <v>141055</v>
      </c>
    </row>
    <row r="172" spans="1:30" s="5" customFormat="1" ht="13" x14ac:dyDescent="0.3">
      <c r="A172" s="6" t="s">
        <v>164</v>
      </c>
      <c r="B172" s="7">
        <f t="shared" si="21"/>
        <v>4153</v>
      </c>
      <c r="C172" s="7">
        <f t="shared" si="21"/>
        <v>4669</v>
      </c>
      <c r="D172" s="7">
        <f t="shared" si="21"/>
        <v>5276</v>
      </c>
      <c r="E172" s="7">
        <f t="shared" si="21"/>
        <v>5591</v>
      </c>
      <c r="F172" s="7">
        <f t="shared" si="21"/>
        <v>5937</v>
      </c>
      <c r="G172" s="7">
        <f t="shared" si="21"/>
        <v>6534</v>
      </c>
      <c r="H172" s="7">
        <f t="shared" si="21"/>
        <v>7216</v>
      </c>
      <c r="I172" s="7">
        <f t="shared" si="21"/>
        <v>7860</v>
      </c>
      <c r="J172" s="7">
        <f t="shared" si="21"/>
        <v>8435</v>
      </c>
      <c r="K172" s="7">
        <f t="shared" si="21"/>
        <v>8952</v>
      </c>
      <c r="L172" s="7">
        <f t="shared" si="21"/>
        <v>9467</v>
      </c>
      <c r="M172" s="7">
        <f t="shared" si="21"/>
        <v>10008</v>
      </c>
      <c r="N172" s="7">
        <f t="shared" si="21"/>
        <v>10554</v>
      </c>
      <c r="O172" s="7">
        <f t="shared" si="21"/>
        <v>11134</v>
      </c>
      <c r="P172" s="7">
        <f t="shared" si="21"/>
        <v>20080</v>
      </c>
      <c r="Q172" s="7">
        <f t="shared" si="21"/>
        <v>29220</v>
      </c>
      <c r="R172" s="7">
        <f t="shared" si="21"/>
        <v>37982</v>
      </c>
      <c r="S172" s="7">
        <f t="shared" si="21"/>
        <v>46662</v>
      </c>
      <c r="T172" s="7">
        <f t="shared" si="21"/>
        <v>55310</v>
      </c>
      <c r="U172" s="7">
        <f t="shared" si="21"/>
        <v>63946</v>
      </c>
      <c r="V172" s="7">
        <f t="shared" si="21"/>
        <v>72583</v>
      </c>
      <c r="W172" s="7">
        <f t="shared" si="21"/>
        <v>81218</v>
      </c>
      <c r="X172" s="7">
        <f t="shared" si="21"/>
        <v>89852</v>
      </c>
      <c r="Y172" s="7">
        <f t="shared" si="21"/>
        <v>98488</v>
      </c>
      <c r="Z172" s="7">
        <f t="shared" si="21"/>
        <v>107123</v>
      </c>
      <c r="AA172" s="7">
        <f t="shared" si="21"/>
        <v>115757</v>
      </c>
      <c r="AB172" s="7">
        <f t="shared" si="21"/>
        <v>124388</v>
      </c>
      <c r="AC172" s="7">
        <f t="shared" si="21"/>
        <v>133016</v>
      </c>
      <c r="AD172" s="7">
        <f t="shared" si="21"/>
        <v>141055</v>
      </c>
    </row>
    <row r="173" spans="1:30" s="5" customFormat="1" ht="13" x14ac:dyDescent="0.3">
      <c r="A173" s="6" t="s">
        <v>165</v>
      </c>
      <c r="B173" s="7">
        <f t="shared" si="21"/>
        <v>4153</v>
      </c>
      <c r="C173" s="7">
        <f t="shared" si="21"/>
        <v>4596</v>
      </c>
      <c r="D173" s="7">
        <f t="shared" si="21"/>
        <v>5107</v>
      </c>
      <c r="E173" s="7">
        <f t="shared" si="21"/>
        <v>5610</v>
      </c>
      <c r="F173" s="7">
        <f t="shared" si="21"/>
        <v>6210</v>
      </c>
      <c r="G173" s="7">
        <f t="shared" si="21"/>
        <v>7403</v>
      </c>
      <c r="H173" s="7">
        <f t="shared" si="21"/>
        <v>8673</v>
      </c>
      <c r="I173" s="7">
        <f t="shared" si="21"/>
        <v>9890</v>
      </c>
      <c r="J173" s="7">
        <f t="shared" si="21"/>
        <v>11011</v>
      </c>
      <c r="K173" s="7">
        <f t="shared" si="21"/>
        <v>12071</v>
      </c>
      <c r="L173" s="7">
        <f t="shared" si="21"/>
        <v>13124</v>
      </c>
      <c r="M173" s="7">
        <f t="shared" si="21"/>
        <v>14192</v>
      </c>
      <c r="N173" s="7">
        <f t="shared" si="21"/>
        <v>15272</v>
      </c>
      <c r="O173" s="7">
        <f t="shared" si="21"/>
        <v>16301</v>
      </c>
      <c r="P173" s="7">
        <f t="shared" si="21"/>
        <v>25306</v>
      </c>
      <c r="Q173" s="7">
        <f t="shared" si="21"/>
        <v>34308</v>
      </c>
      <c r="R173" s="7">
        <f t="shared" si="21"/>
        <v>43197</v>
      </c>
      <c r="S173" s="7">
        <f t="shared" si="21"/>
        <v>52018</v>
      </c>
      <c r="T173" s="7">
        <f t="shared" si="21"/>
        <v>60521</v>
      </c>
      <c r="U173" s="7">
        <f t="shared" si="21"/>
        <v>68938</v>
      </c>
      <c r="V173" s="7">
        <f t="shared" si="21"/>
        <v>77008</v>
      </c>
      <c r="W173" s="7">
        <f t="shared" si="21"/>
        <v>85075</v>
      </c>
      <c r="X173" s="7">
        <f t="shared" si="21"/>
        <v>93151</v>
      </c>
      <c r="Y173" s="7">
        <f t="shared" si="21"/>
        <v>101251</v>
      </c>
      <c r="Z173" s="7">
        <f t="shared" si="21"/>
        <v>109346</v>
      </c>
      <c r="AA173" s="7">
        <f t="shared" si="21"/>
        <v>117437</v>
      </c>
      <c r="AB173" s="7">
        <f t="shared" si="21"/>
        <v>125523</v>
      </c>
      <c r="AC173" s="7">
        <f t="shared" si="21"/>
        <v>133603</v>
      </c>
      <c r="AD173" s="7">
        <f t="shared" si="21"/>
        <v>141678</v>
      </c>
    </row>
    <row r="174" spans="1:30" s="5" customFormat="1" ht="13" x14ac:dyDescent="0.3">
      <c r="A174" s="6" t="s">
        <v>168</v>
      </c>
      <c r="B174" s="7">
        <f t="shared" si="21"/>
        <v>4153</v>
      </c>
      <c r="C174" s="7">
        <f t="shared" si="21"/>
        <v>4596</v>
      </c>
      <c r="D174" s="7">
        <f t="shared" si="21"/>
        <v>5107</v>
      </c>
      <c r="E174" s="7">
        <f t="shared" si="21"/>
        <v>5610</v>
      </c>
      <c r="F174" s="7">
        <f t="shared" si="21"/>
        <v>6210</v>
      </c>
      <c r="G174" s="7">
        <f t="shared" si="21"/>
        <v>7403</v>
      </c>
      <c r="H174" s="7">
        <f t="shared" si="21"/>
        <v>8673</v>
      </c>
      <c r="I174" s="7">
        <f t="shared" si="21"/>
        <v>9890</v>
      </c>
      <c r="J174" s="7">
        <f t="shared" si="21"/>
        <v>11011</v>
      </c>
      <c r="K174" s="7">
        <f t="shared" si="21"/>
        <v>12071</v>
      </c>
      <c r="L174" s="7">
        <f t="shared" si="21"/>
        <v>13124</v>
      </c>
      <c r="M174" s="7">
        <f t="shared" si="21"/>
        <v>14192</v>
      </c>
      <c r="N174" s="7">
        <f t="shared" si="21"/>
        <v>15272</v>
      </c>
      <c r="O174" s="7">
        <f t="shared" si="21"/>
        <v>16301</v>
      </c>
      <c r="P174" s="7">
        <f t="shared" si="21"/>
        <v>25306</v>
      </c>
      <c r="Q174" s="7">
        <f t="shared" si="21"/>
        <v>34308</v>
      </c>
      <c r="R174" s="7">
        <f t="shared" si="21"/>
        <v>43197</v>
      </c>
      <c r="S174" s="7">
        <f t="shared" si="21"/>
        <v>52018</v>
      </c>
      <c r="T174" s="7">
        <f t="shared" si="21"/>
        <v>60521</v>
      </c>
      <c r="U174" s="7">
        <f t="shared" si="21"/>
        <v>68938</v>
      </c>
      <c r="V174" s="7">
        <f t="shared" si="21"/>
        <v>77008</v>
      </c>
      <c r="W174" s="7">
        <f t="shared" si="21"/>
        <v>85075</v>
      </c>
      <c r="X174" s="7">
        <f t="shared" si="21"/>
        <v>93151</v>
      </c>
      <c r="Y174" s="7">
        <f t="shared" si="21"/>
        <v>101251</v>
      </c>
      <c r="Z174" s="7">
        <f t="shared" si="21"/>
        <v>109346</v>
      </c>
      <c r="AA174" s="7">
        <f t="shared" si="21"/>
        <v>117437</v>
      </c>
      <c r="AB174" s="7">
        <f t="shared" si="21"/>
        <v>125523</v>
      </c>
      <c r="AC174" s="7">
        <f t="shared" si="21"/>
        <v>133603</v>
      </c>
      <c r="AD174" s="7">
        <f t="shared" si="21"/>
        <v>141678</v>
      </c>
    </row>
    <row r="175" spans="1:30" s="5" customFormat="1" ht="13" x14ac:dyDescent="0.3">
      <c r="A175" s="6" t="s">
        <v>167</v>
      </c>
      <c r="B175" s="7">
        <f t="shared" si="21"/>
        <v>4153</v>
      </c>
      <c r="C175" s="7">
        <f t="shared" si="21"/>
        <v>4605</v>
      </c>
      <c r="D175" s="7">
        <f t="shared" si="21"/>
        <v>5144</v>
      </c>
      <c r="E175" s="7">
        <f t="shared" si="21"/>
        <v>5475</v>
      </c>
      <c r="F175" s="7">
        <f t="shared" si="21"/>
        <v>5859</v>
      </c>
      <c r="G175" s="7">
        <f t="shared" si="21"/>
        <v>6502</v>
      </c>
      <c r="H175" s="7">
        <f t="shared" si="21"/>
        <v>7240</v>
      </c>
      <c r="I175" s="7">
        <f t="shared" si="21"/>
        <v>7952</v>
      </c>
      <c r="J175" s="7">
        <f t="shared" si="21"/>
        <v>8602</v>
      </c>
      <c r="K175" s="7">
        <f t="shared" si="21"/>
        <v>9190</v>
      </c>
      <c r="L175" s="7">
        <f t="shared" si="21"/>
        <v>9772</v>
      </c>
      <c r="M175" s="7">
        <f t="shared" si="21"/>
        <v>10387</v>
      </c>
      <c r="N175" s="7">
        <f t="shared" si="21"/>
        <v>10997</v>
      </c>
      <c r="O175" s="7">
        <f t="shared" si="21"/>
        <v>12004</v>
      </c>
      <c r="P175" s="7">
        <f t="shared" si="21"/>
        <v>12895</v>
      </c>
      <c r="Q175" s="7">
        <f t="shared" si="21"/>
        <v>14052</v>
      </c>
      <c r="R175" s="7">
        <f t="shared" si="21"/>
        <v>14818</v>
      </c>
      <c r="S175" s="7">
        <f t="shared" si="21"/>
        <v>15504</v>
      </c>
      <c r="T175" s="7">
        <f t="shared" si="21"/>
        <v>16075</v>
      </c>
      <c r="U175" s="7">
        <f t="shared" si="21"/>
        <v>16612</v>
      </c>
      <c r="V175" s="7">
        <f t="shared" si="21"/>
        <v>17138</v>
      </c>
      <c r="W175" s="7">
        <f t="shared" si="21"/>
        <v>17649</v>
      </c>
      <c r="X175" s="7">
        <f t="shared" si="21"/>
        <v>18147</v>
      </c>
      <c r="Y175" s="7">
        <f t="shared" ref="Y175:AD175" si="22">ROUND(SUM(Y209,Y243),0)</f>
        <v>18638</v>
      </c>
      <c r="Z175" s="7">
        <f t="shared" si="22"/>
        <v>19133</v>
      </c>
      <c r="AA175" s="7">
        <f t="shared" si="22"/>
        <v>19628</v>
      </c>
      <c r="AB175" s="7">
        <f t="shared" si="22"/>
        <v>20124</v>
      </c>
      <c r="AC175" s="7">
        <f t="shared" si="22"/>
        <v>20617</v>
      </c>
      <c r="AD175" s="7">
        <f t="shared" si="22"/>
        <v>20738</v>
      </c>
    </row>
    <row r="177" spans="1:30" x14ac:dyDescent="0.35">
      <c r="A177" s="9" t="s">
        <v>44</v>
      </c>
    </row>
    <row r="178" spans="1:30" s="11" customFormat="1" ht="13" x14ac:dyDescent="0.3">
      <c r="A178" s="14" t="s">
        <v>45</v>
      </c>
      <c r="B178" s="15">
        <v>2022</v>
      </c>
      <c r="C178" s="15">
        <v>2023</v>
      </c>
      <c r="D178" s="15">
        <v>2024</v>
      </c>
      <c r="E178" s="15">
        <v>2025</v>
      </c>
      <c r="F178" s="15">
        <v>2026</v>
      </c>
      <c r="G178" s="15">
        <v>2027</v>
      </c>
      <c r="H178" s="15">
        <v>2028</v>
      </c>
      <c r="I178" s="15">
        <v>2029</v>
      </c>
      <c r="J178" s="15">
        <v>2030</v>
      </c>
      <c r="K178" s="15">
        <v>2031</v>
      </c>
      <c r="L178" s="15">
        <v>2032</v>
      </c>
      <c r="M178" s="15">
        <v>2033</v>
      </c>
      <c r="N178" s="15">
        <v>2034</v>
      </c>
      <c r="O178" s="15">
        <v>2035</v>
      </c>
      <c r="P178" s="15">
        <v>2036</v>
      </c>
      <c r="Q178" s="15">
        <v>2037</v>
      </c>
      <c r="R178" s="15">
        <v>2038</v>
      </c>
      <c r="S178" s="15">
        <v>2039</v>
      </c>
      <c r="T178" s="15">
        <v>2040</v>
      </c>
      <c r="U178" s="15">
        <v>2041</v>
      </c>
      <c r="V178" s="15">
        <v>2042</v>
      </c>
      <c r="W178" s="15">
        <v>2043</v>
      </c>
      <c r="X178" s="15">
        <v>2044</v>
      </c>
      <c r="Y178" s="15">
        <v>2045</v>
      </c>
      <c r="Z178" s="15">
        <v>2046</v>
      </c>
      <c r="AA178" s="15">
        <v>2047</v>
      </c>
      <c r="AB178" s="15">
        <v>2048</v>
      </c>
      <c r="AC178" s="15">
        <v>2049</v>
      </c>
      <c r="AD178" s="15">
        <v>2050</v>
      </c>
    </row>
    <row r="179" spans="1:30" s="5" customFormat="1" ht="13" x14ac:dyDescent="0.3">
      <c r="A179" s="6" t="s">
        <v>160</v>
      </c>
      <c r="B179" s="7">
        <f t="shared" ref="B179:AD187" si="23">ROUND(SUM(B190,B201),0)</f>
        <v>7064</v>
      </c>
      <c r="C179" s="7">
        <f t="shared" si="23"/>
        <v>7820</v>
      </c>
      <c r="D179" s="7">
        <f t="shared" si="23"/>
        <v>8693</v>
      </c>
      <c r="E179" s="7">
        <f t="shared" si="23"/>
        <v>9542</v>
      </c>
      <c r="F179" s="7">
        <f t="shared" si="23"/>
        <v>10562</v>
      </c>
      <c r="G179" s="7">
        <f t="shared" si="23"/>
        <v>12595</v>
      </c>
      <c r="H179" s="7">
        <f t="shared" si="23"/>
        <v>14761</v>
      </c>
      <c r="I179" s="7">
        <f t="shared" si="23"/>
        <v>16837</v>
      </c>
      <c r="J179" s="7">
        <f t="shared" si="23"/>
        <v>18744</v>
      </c>
      <c r="K179" s="7">
        <f t="shared" si="23"/>
        <v>20552</v>
      </c>
      <c r="L179" s="7">
        <f t="shared" si="23"/>
        <v>22347</v>
      </c>
      <c r="M179" s="7">
        <f t="shared" si="23"/>
        <v>24168</v>
      </c>
      <c r="N179" s="7">
        <f t="shared" si="23"/>
        <v>26006</v>
      </c>
      <c r="O179" s="7">
        <f t="shared" si="23"/>
        <v>27762</v>
      </c>
      <c r="P179" s="7">
        <f t="shared" si="23"/>
        <v>43059</v>
      </c>
      <c r="Q179" s="7">
        <f t="shared" si="23"/>
        <v>58349</v>
      </c>
      <c r="R179" s="7">
        <f t="shared" si="23"/>
        <v>73449</v>
      </c>
      <c r="S179" s="7">
        <f t="shared" si="23"/>
        <v>88434</v>
      </c>
      <c r="T179" s="7">
        <f t="shared" si="23"/>
        <v>102870</v>
      </c>
      <c r="U179" s="7">
        <f t="shared" si="23"/>
        <v>117161</v>
      </c>
      <c r="V179" s="7">
        <f t="shared" si="23"/>
        <v>130863</v>
      </c>
      <c r="W179" s="7">
        <f t="shared" si="23"/>
        <v>144562</v>
      </c>
      <c r="X179" s="7">
        <f t="shared" si="23"/>
        <v>158277</v>
      </c>
      <c r="Y179" s="7">
        <f t="shared" si="23"/>
        <v>172030</v>
      </c>
      <c r="Z179" s="7">
        <f t="shared" si="23"/>
        <v>185776</v>
      </c>
      <c r="AA179" s="7">
        <f t="shared" si="23"/>
        <v>199514</v>
      </c>
      <c r="AB179" s="7">
        <f t="shared" si="23"/>
        <v>213243</v>
      </c>
      <c r="AC179" s="7">
        <f t="shared" si="23"/>
        <v>226963</v>
      </c>
      <c r="AD179" s="7">
        <f t="shared" si="23"/>
        <v>240674</v>
      </c>
    </row>
    <row r="180" spans="1:30" s="5" customFormat="1" ht="13" x14ac:dyDescent="0.3">
      <c r="A180" s="6" t="s">
        <v>161</v>
      </c>
      <c r="B180" s="7">
        <f t="shared" si="23"/>
        <v>7064</v>
      </c>
      <c r="C180" s="7">
        <f t="shared" si="23"/>
        <v>7552</v>
      </c>
      <c r="D180" s="7">
        <f t="shared" si="23"/>
        <v>8616</v>
      </c>
      <c r="E180" s="7">
        <f t="shared" si="23"/>
        <v>9276</v>
      </c>
      <c r="F180" s="7">
        <f t="shared" si="23"/>
        <v>9984</v>
      </c>
      <c r="G180" s="7">
        <f t="shared" si="23"/>
        <v>11097</v>
      </c>
      <c r="H180" s="7">
        <f t="shared" si="23"/>
        <v>12379</v>
      </c>
      <c r="I180" s="7">
        <f t="shared" si="23"/>
        <v>13652</v>
      </c>
      <c r="J180" s="7">
        <f t="shared" si="23"/>
        <v>15323</v>
      </c>
      <c r="K180" s="7">
        <f t="shared" si="23"/>
        <v>15354</v>
      </c>
      <c r="L180" s="7">
        <f t="shared" si="23"/>
        <v>15424</v>
      </c>
      <c r="M180" s="7">
        <f t="shared" si="23"/>
        <v>15495</v>
      </c>
      <c r="N180" s="7">
        <f t="shared" si="23"/>
        <v>15887</v>
      </c>
      <c r="O180" s="7">
        <f t="shared" si="23"/>
        <v>16373</v>
      </c>
      <c r="P180" s="7">
        <f t="shared" si="23"/>
        <v>25132</v>
      </c>
      <c r="Q180" s="7">
        <f t="shared" si="23"/>
        <v>33679</v>
      </c>
      <c r="R180" s="7">
        <f t="shared" si="23"/>
        <v>41335</v>
      </c>
      <c r="S180" s="7">
        <f t="shared" si="23"/>
        <v>48463</v>
      </c>
      <c r="T180" s="7">
        <f t="shared" si="23"/>
        <v>53885</v>
      </c>
      <c r="U180" s="7">
        <f t="shared" si="23"/>
        <v>58542</v>
      </c>
      <c r="V180" s="7">
        <f t="shared" si="23"/>
        <v>62496</v>
      </c>
      <c r="W180" s="7">
        <f t="shared" si="23"/>
        <v>65723</v>
      </c>
      <c r="X180" s="7">
        <f t="shared" si="23"/>
        <v>68956</v>
      </c>
      <c r="Y180" s="7">
        <f t="shared" si="23"/>
        <v>73269</v>
      </c>
      <c r="Z180" s="7">
        <f t="shared" si="23"/>
        <v>77295</v>
      </c>
      <c r="AA180" s="7">
        <f t="shared" si="23"/>
        <v>83588</v>
      </c>
      <c r="AB180" s="7">
        <f t="shared" si="23"/>
        <v>89602</v>
      </c>
      <c r="AC180" s="7">
        <f t="shared" si="23"/>
        <v>95750</v>
      </c>
      <c r="AD180" s="7">
        <f t="shared" si="23"/>
        <v>102950</v>
      </c>
    </row>
    <row r="181" spans="1:30" s="5" customFormat="1" ht="13" x14ac:dyDescent="0.3">
      <c r="A181" s="6" t="s">
        <v>162</v>
      </c>
      <c r="B181" s="7">
        <f t="shared" si="23"/>
        <v>7064</v>
      </c>
      <c r="C181" s="7">
        <f t="shared" si="23"/>
        <v>7820</v>
      </c>
      <c r="D181" s="7">
        <f t="shared" si="23"/>
        <v>8692</v>
      </c>
      <c r="E181" s="7">
        <f t="shared" si="23"/>
        <v>10151</v>
      </c>
      <c r="F181" s="7">
        <f t="shared" si="23"/>
        <v>11757</v>
      </c>
      <c r="G181" s="7">
        <f t="shared" si="23"/>
        <v>13789</v>
      </c>
      <c r="H181" s="7">
        <f t="shared" si="23"/>
        <v>15956</v>
      </c>
      <c r="I181" s="7">
        <f t="shared" si="23"/>
        <v>18031</v>
      </c>
      <c r="J181" s="7">
        <f t="shared" si="23"/>
        <v>19939</v>
      </c>
      <c r="K181" s="7">
        <f t="shared" si="23"/>
        <v>35401</v>
      </c>
      <c r="L181" s="7">
        <f t="shared" si="23"/>
        <v>50847</v>
      </c>
      <c r="M181" s="7">
        <f t="shared" si="23"/>
        <v>66314</v>
      </c>
      <c r="N181" s="7">
        <f t="shared" si="23"/>
        <v>81795</v>
      </c>
      <c r="O181" s="7">
        <f t="shared" si="23"/>
        <v>97190</v>
      </c>
      <c r="P181" s="7">
        <f t="shared" si="23"/>
        <v>112483</v>
      </c>
      <c r="Q181" s="7">
        <f t="shared" si="23"/>
        <v>127771</v>
      </c>
      <c r="R181" s="7">
        <f t="shared" si="23"/>
        <v>142867</v>
      </c>
      <c r="S181" s="7">
        <f t="shared" si="23"/>
        <v>157850</v>
      </c>
      <c r="T181" s="7">
        <f t="shared" si="23"/>
        <v>171675</v>
      </c>
      <c r="U181" s="7">
        <f t="shared" si="23"/>
        <v>185378</v>
      </c>
      <c r="V181" s="7">
        <f t="shared" si="23"/>
        <v>199079</v>
      </c>
      <c r="W181" s="7">
        <f t="shared" si="23"/>
        <v>212776</v>
      </c>
      <c r="X181" s="7">
        <f t="shared" si="23"/>
        <v>226489</v>
      </c>
      <c r="Y181" s="7">
        <f t="shared" si="23"/>
        <v>240240</v>
      </c>
      <c r="Z181" s="7">
        <f t="shared" si="23"/>
        <v>240330</v>
      </c>
      <c r="AA181" s="7">
        <f t="shared" si="23"/>
        <v>240417</v>
      </c>
      <c r="AB181" s="7">
        <f t="shared" si="23"/>
        <v>240498</v>
      </c>
      <c r="AC181" s="7">
        <f t="shared" si="23"/>
        <v>240574</v>
      </c>
      <c r="AD181" s="7">
        <f t="shared" si="23"/>
        <v>240674</v>
      </c>
    </row>
    <row r="182" spans="1:30" s="5" customFormat="1" ht="13" x14ac:dyDescent="0.3">
      <c r="A182" s="6" t="s">
        <v>6</v>
      </c>
      <c r="B182" s="7">
        <f t="shared" si="23"/>
        <v>6584</v>
      </c>
      <c r="C182" s="7">
        <f t="shared" si="23"/>
        <v>7230</v>
      </c>
      <c r="D182" s="7">
        <f t="shared" si="23"/>
        <v>8401</v>
      </c>
      <c r="E182" s="7">
        <f t="shared" si="23"/>
        <v>9779</v>
      </c>
      <c r="F182" s="7">
        <f t="shared" si="23"/>
        <v>11417</v>
      </c>
      <c r="G182" s="7">
        <f t="shared" si="23"/>
        <v>13195</v>
      </c>
      <c r="H182" s="7">
        <f t="shared" si="23"/>
        <v>15057</v>
      </c>
      <c r="I182" s="7">
        <f t="shared" si="23"/>
        <v>18107</v>
      </c>
      <c r="J182" s="7">
        <f t="shared" si="23"/>
        <v>21609</v>
      </c>
      <c r="K182" s="7">
        <f t="shared" si="23"/>
        <v>25684</v>
      </c>
      <c r="L182" s="7">
        <f t="shared" si="23"/>
        <v>29245</v>
      </c>
      <c r="M182" s="7">
        <f t="shared" si="23"/>
        <v>33515</v>
      </c>
      <c r="N182" s="7">
        <f t="shared" si="23"/>
        <v>37715</v>
      </c>
      <c r="O182" s="7">
        <f t="shared" si="23"/>
        <v>41909</v>
      </c>
      <c r="P182" s="7">
        <f t="shared" si="23"/>
        <v>46238</v>
      </c>
      <c r="Q182" s="7">
        <f t="shared" si="23"/>
        <v>52020</v>
      </c>
      <c r="R182" s="7">
        <f t="shared" si="23"/>
        <v>58603</v>
      </c>
      <c r="S182" s="7">
        <f t="shared" si="23"/>
        <v>66029</v>
      </c>
      <c r="T182" s="7">
        <f t="shared" si="23"/>
        <v>72660</v>
      </c>
      <c r="U182" s="7">
        <f t="shared" si="23"/>
        <v>79122</v>
      </c>
      <c r="V182" s="7">
        <f t="shared" si="23"/>
        <v>86203</v>
      </c>
      <c r="W182" s="7">
        <f t="shared" si="23"/>
        <v>93858</v>
      </c>
      <c r="X182" s="7">
        <f t="shared" si="23"/>
        <v>101540</v>
      </c>
      <c r="Y182" s="7">
        <f t="shared" si="23"/>
        <v>109656</v>
      </c>
      <c r="Z182" s="7">
        <f t="shared" si="23"/>
        <v>118165</v>
      </c>
      <c r="AA182" s="7">
        <f t="shared" si="23"/>
        <v>126504</v>
      </c>
      <c r="AB182" s="7">
        <f t="shared" si="23"/>
        <v>134572</v>
      </c>
      <c r="AC182" s="7">
        <f t="shared" si="23"/>
        <v>140173</v>
      </c>
      <c r="AD182" s="7">
        <f t="shared" si="23"/>
        <v>143484</v>
      </c>
    </row>
    <row r="183" spans="1:30" s="5" customFormat="1" ht="13" x14ac:dyDescent="0.3">
      <c r="A183" s="6" t="s">
        <v>163</v>
      </c>
      <c r="B183" s="7">
        <f t="shared" si="23"/>
        <v>7064</v>
      </c>
      <c r="C183" s="7">
        <f t="shared" si="23"/>
        <v>7946</v>
      </c>
      <c r="D183" s="7">
        <f t="shared" si="23"/>
        <v>8984</v>
      </c>
      <c r="E183" s="7">
        <f t="shared" si="23"/>
        <v>9513</v>
      </c>
      <c r="F183" s="7">
        <f t="shared" si="23"/>
        <v>10096</v>
      </c>
      <c r="G183" s="7">
        <f t="shared" si="23"/>
        <v>11116</v>
      </c>
      <c r="H183" s="7">
        <f t="shared" si="23"/>
        <v>12282</v>
      </c>
      <c r="I183" s="7">
        <f t="shared" si="23"/>
        <v>13383</v>
      </c>
      <c r="J183" s="7">
        <f t="shared" si="23"/>
        <v>14363</v>
      </c>
      <c r="K183" s="7">
        <f t="shared" si="23"/>
        <v>15246</v>
      </c>
      <c r="L183" s="7">
        <f t="shared" si="23"/>
        <v>16126</v>
      </c>
      <c r="M183" s="7">
        <f t="shared" si="23"/>
        <v>17049</v>
      </c>
      <c r="N183" s="7">
        <f t="shared" si="23"/>
        <v>17981</v>
      </c>
      <c r="O183" s="7">
        <f t="shared" si="23"/>
        <v>18966</v>
      </c>
      <c r="P183" s="7">
        <f t="shared" si="23"/>
        <v>34158</v>
      </c>
      <c r="Q183" s="7">
        <f t="shared" si="23"/>
        <v>49689</v>
      </c>
      <c r="R183" s="7">
        <f t="shared" si="23"/>
        <v>64573</v>
      </c>
      <c r="S183" s="7">
        <f t="shared" si="23"/>
        <v>79315</v>
      </c>
      <c r="T183" s="7">
        <f t="shared" si="23"/>
        <v>94000</v>
      </c>
      <c r="U183" s="7">
        <f t="shared" si="23"/>
        <v>108666</v>
      </c>
      <c r="V183" s="7">
        <f t="shared" si="23"/>
        <v>123334</v>
      </c>
      <c r="W183" s="7">
        <f t="shared" si="23"/>
        <v>137999</v>
      </c>
      <c r="X183" s="7">
        <f t="shared" si="23"/>
        <v>152663</v>
      </c>
      <c r="Y183" s="7">
        <f t="shared" si="23"/>
        <v>167328</v>
      </c>
      <c r="Z183" s="7">
        <f t="shared" si="23"/>
        <v>181992</v>
      </c>
      <c r="AA183" s="7">
        <f t="shared" si="23"/>
        <v>196655</v>
      </c>
      <c r="AB183" s="7">
        <f t="shared" si="23"/>
        <v>211312</v>
      </c>
      <c r="AC183" s="7">
        <f t="shared" si="23"/>
        <v>225964</v>
      </c>
      <c r="AD183" s="7">
        <f t="shared" si="23"/>
        <v>239615</v>
      </c>
    </row>
    <row r="184" spans="1:30" s="5" customFormat="1" ht="13" x14ac:dyDescent="0.3">
      <c r="A184" s="6" t="s">
        <v>164</v>
      </c>
      <c r="B184" s="7">
        <f t="shared" si="23"/>
        <v>7064</v>
      </c>
      <c r="C184" s="7">
        <f t="shared" si="23"/>
        <v>7946</v>
      </c>
      <c r="D184" s="7">
        <f t="shared" si="23"/>
        <v>8984</v>
      </c>
      <c r="E184" s="7">
        <f t="shared" si="23"/>
        <v>9513</v>
      </c>
      <c r="F184" s="7">
        <f t="shared" si="23"/>
        <v>10096</v>
      </c>
      <c r="G184" s="7">
        <f t="shared" si="23"/>
        <v>11116</v>
      </c>
      <c r="H184" s="7">
        <f t="shared" si="23"/>
        <v>12282</v>
      </c>
      <c r="I184" s="7">
        <f t="shared" si="23"/>
        <v>13383</v>
      </c>
      <c r="J184" s="7">
        <f t="shared" si="23"/>
        <v>14363</v>
      </c>
      <c r="K184" s="7">
        <f t="shared" si="23"/>
        <v>15246</v>
      </c>
      <c r="L184" s="7">
        <f t="shared" si="23"/>
        <v>16126</v>
      </c>
      <c r="M184" s="7">
        <f t="shared" si="23"/>
        <v>17049</v>
      </c>
      <c r="N184" s="7">
        <f t="shared" si="23"/>
        <v>17981</v>
      </c>
      <c r="O184" s="7">
        <f t="shared" si="23"/>
        <v>18966</v>
      </c>
      <c r="P184" s="7">
        <f t="shared" si="23"/>
        <v>34158</v>
      </c>
      <c r="Q184" s="7">
        <f t="shared" si="23"/>
        <v>49689</v>
      </c>
      <c r="R184" s="7">
        <f t="shared" si="23"/>
        <v>64573</v>
      </c>
      <c r="S184" s="7">
        <f t="shared" si="23"/>
        <v>79315</v>
      </c>
      <c r="T184" s="7">
        <f t="shared" si="23"/>
        <v>94000</v>
      </c>
      <c r="U184" s="7">
        <f t="shared" si="23"/>
        <v>108666</v>
      </c>
      <c r="V184" s="7">
        <f t="shared" si="23"/>
        <v>123334</v>
      </c>
      <c r="W184" s="7">
        <f t="shared" si="23"/>
        <v>137999</v>
      </c>
      <c r="X184" s="7">
        <f t="shared" si="23"/>
        <v>152663</v>
      </c>
      <c r="Y184" s="7">
        <f t="shared" si="23"/>
        <v>167328</v>
      </c>
      <c r="Z184" s="7">
        <f t="shared" si="23"/>
        <v>181992</v>
      </c>
      <c r="AA184" s="7">
        <f t="shared" si="23"/>
        <v>196655</v>
      </c>
      <c r="AB184" s="7">
        <f t="shared" si="23"/>
        <v>211312</v>
      </c>
      <c r="AC184" s="7">
        <f t="shared" si="23"/>
        <v>225964</v>
      </c>
      <c r="AD184" s="7">
        <f t="shared" si="23"/>
        <v>239615</v>
      </c>
    </row>
    <row r="185" spans="1:30" s="5" customFormat="1" ht="13" x14ac:dyDescent="0.3">
      <c r="A185" s="6" t="s">
        <v>165</v>
      </c>
      <c r="B185" s="7">
        <f t="shared" si="23"/>
        <v>7064</v>
      </c>
      <c r="C185" s="7">
        <f t="shared" si="23"/>
        <v>7820</v>
      </c>
      <c r="D185" s="7">
        <f t="shared" si="23"/>
        <v>8693</v>
      </c>
      <c r="E185" s="7">
        <f t="shared" si="23"/>
        <v>9542</v>
      </c>
      <c r="F185" s="7">
        <f t="shared" si="23"/>
        <v>10562</v>
      </c>
      <c r="G185" s="7">
        <f t="shared" si="23"/>
        <v>12595</v>
      </c>
      <c r="H185" s="7">
        <f t="shared" si="23"/>
        <v>14761</v>
      </c>
      <c r="I185" s="7">
        <f t="shared" si="23"/>
        <v>16837</v>
      </c>
      <c r="J185" s="7">
        <f t="shared" si="23"/>
        <v>18744</v>
      </c>
      <c r="K185" s="7">
        <f t="shared" si="23"/>
        <v>20552</v>
      </c>
      <c r="L185" s="7">
        <f t="shared" si="23"/>
        <v>22347</v>
      </c>
      <c r="M185" s="7">
        <f t="shared" si="23"/>
        <v>24168</v>
      </c>
      <c r="N185" s="7">
        <f t="shared" si="23"/>
        <v>26006</v>
      </c>
      <c r="O185" s="7">
        <f t="shared" si="23"/>
        <v>27762</v>
      </c>
      <c r="P185" s="7">
        <f t="shared" si="23"/>
        <v>43059</v>
      </c>
      <c r="Q185" s="7">
        <f t="shared" si="23"/>
        <v>58349</v>
      </c>
      <c r="R185" s="7">
        <f t="shared" si="23"/>
        <v>73449</v>
      </c>
      <c r="S185" s="7">
        <f t="shared" si="23"/>
        <v>88434</v>
      </c>
      <c r="T185" s="7">
        <f t="shared" si="23"/>
        <v>102870</v>
      </c>
      <c r="U185" s="7">
        <f t="shared" si="23"/>
        <v>117161</v>
      </c>
      <c r="V185" s="7">
        <f t="shared" si="23"/>
        <v>130863</v>
      </c>
      <c r="W185" s="7">
        <f t="shared" si="23"/>
        <v>144562</v>
      </c>
      <c r="X185" s="7">
        <f t="shared" si="23"/>
        <v>158277</v>
      </c>
      <c r="Y185" s="7">
        <f t="shared" si="23"/>
        <v>172030</v>
      </c>
      <c r="Z185" s="7">
        <f t="shared" si="23"/>
        <v>185776</v>
      </c>
      <c r="AA185" s="7">
        <f t="shared" si="23"/>
        <v>199514</v>
      </c>
      <c r="AB185" s="7">
        <f t="shared" si="23"/>
        <v>213243</v>
      </c>
      <c r="AC185" s="7">
        <f t="shared" si="23"/>
        <v>226963</v>
      </c>
      <c r="AD185" s="7">
        <f t="shared" si="23"/>
        <v>240674</v>
      </c>
    </row>
    <row r="186" spans="1:30" s="5" customFormat="1" ht="13" x14ac:dyDescent="0.3">
      <c r="A186" s="6" t="s">
        <v>168</v>
      </c>
      <c r="B186" s="7">
        <f t="shared" si="23"/>
        <v>7064</v>
      </c>
      <c r="C186" s="7">
        <f t="shared" si="23"/>
        <v>7820</v>
      </c>
      <c r="D186" s="7">
        <f t="shared" si="23"/>
        <v>8693</v>
      </c>
      <c r="E186" s="7">
        <f t="shared" si="23"/>
        <v>9542</v>
      </c>
      <c r="F186" s="7">
        <f t="shared" si="23"/>
        <v>10562</v>
      </c>
      <c r="G186" s="7">
        <f t="shared" si="23"/>
        <v>12595</v>
      </c>
      <c r="H186" s="7">
        <f t="shared" si="23"/>
        <v>14761</v>
      </c>
      <c r="I186" s="7">
        <f t="shared" si="23"/>
        <v>16837</v>
      </c>
      <c r="J186" s="7">
        <f t="shared" si="23"/>
        <v>18744</v>
      </c>
      <c r="K186" s="7">
        <f t="shared" si="23"/>
        <v>20552</v>
      </c>
      <c r="L186" s="7">
        <f t="shared" si="23"/>
        <v>22347</v>
      </c>
      <c r="M186" s="7">
        <f t="shared" si="23"/>
        <v>24168</v>
      </c>
      <c r="N186" s="7">
        <f t="shared" si="23"/>
        <v>26006</v>
      </c>
      <c r="O186" s="7">
        <f t="shared" si="23"/>
        <v>27762</v>
      </c>
      <c r="P186" s="7">
        <f t="shared" si="23"/>
        <v>43059</v>
      </c>
      <c r="Q186" s="7">
        <f t="shared" si="23"/>
        <v>58349</v>
      </c>
      <c r="R186" s="7">
        <f t="shared" si="23"/>
        <v>73449</v>
      </c>
      <c r="S186" s="7">
        <f t="shared" si="23"/>
        <v>88434</v>
      </c>
      <c r="T186" s="7">
        <f t="shared" si="23"/>
        <v>102870</v>
      </c>
      <c r="U186" s="7">
        <f t="shared" si="23"/>
        <v>117161</v>
      </c>
      <c r="V186" s="7">
        <f t="shared" si="23"/>
        <v>130863</v>
      </c>
      <c r="W186" s="7">
        <f t="shared" si="23"/>
        <v>144562</v>
      </c>
      <c r="X186" s="7">
        <f t="shared" si="23"/>
        <v>158277</v>
      </c>
      <c r="Y186" s="7">
        <f t="shared" si="23"/>
        <v>172030</v>
      </c>
      <c r="Z186" s="7">
        <f t="shared" si="23"/>
        <v>185776</v>
      </c>
      <c r="AA186" s="7">
        <f t="shared" si="23"/>
        <v>199514</v>
      </c>
      <c r="AB186" s="7">
        <f t="shared" si="23"/>
        <v>213243</v>
      </c>
      <c r="AC186" s="7">
        <f t="shared" si="23"/>
        <v>226963</v>
      </c>
      <c r="AD186" s="7">
        <f t="shared" si="23"/>
        <v>240674</v>
      </c>
    </row>
    <row r="187" spans="1:30" s="5" customFormat="1" ht="14.5" customHeight="1" x14ac:dyDescent="0.3">
      <c r="A187" s="6" t="s">
        <v>167</v>
      </c>
      <c r="B187" s="7">
        <f t="shared" si="23"/>
        <v>7064</v>
      </c>
      <c r="C187" s="7">
        <f t="shared" si="23"/>
        <v>7839</v>
      </c>
      <c r="D187" s="7">
        <f t="shared" si="23"/>
        <v>8770</v>
      </c>
      <c r="E187" s="7">
        <f t="shared" si="23"/>
        <v>9325</v>
      </c>
      <c r="F187" s="7">
        <f t="shared" si="23"/>
        <v>9973</v>
      </c>
      <c r="G187" s="7">
        <f t="shared" si="23"/>
        <v>11072</v>
      </c>
      <c r="H187" s="7">
        <f t="shared" si="23"/>
        <v>12335</v>
      </c>
      <c r="I187" s="7">
        <f t="shared" si="23"/>
        <v>13553</v>
      </c>
      <c r="J187" s="7">
        <f t="shared" si="23"/>
        <v>14660</v>
      </c>
      <c r="K187" s="7">
        <f t="shared" si="23"/>
        <v>15665</v>
      </c>
      <c r="L187" s="7">
        <f t="shared" si="23"/>
        <v>16660</v>
      </c>
      <c r="M187" s="7">
        <f t="shared" si="23"/>
        <v>17710</v>
      </c>
      <c r="N187" s="7">
        <f t="shared" si="23"/>
        <v>18751</v>
      </c>
      <c r="O187" s="7">
        <f t="shared" si="23"/>
        <v>20463</v>
      </c>
      <c r="P187" s="7">
        <f t="shared" si="23"/>
        <v>21977</v>
      </c>
      <c r="Q187" s="7">
        <f t="shared" si="23"/>
        <v>23947</v>
      </c>
      <c r="R187" s="7">
        <f t="shared" si="23"/>
        <v>25251</v>
      </c>
      <c r="S187" s="7">
        <f t="shared" si="23"/>
        <v>26411</v>
      </c>
      <c r="T187" s="7">
        <f t="shared" si="23"/>
        <v>27382</v>
      </c>
      <c r="U187" s="7">
        <f t="shared" si="23"/>
        <v>28296</v>
      </c>
      <c r="V187" s="7">
        <f t="shared" si="23"/>
        <v>29189</v>
      </c>
      <c r="W187" s="7">
        <f t="shared" si="23"/>
        <v>30057</v>
      </c>
      <c r="X187" s="7">
        <f t="shared" si="23"/>
        <v>30903</v>
      </c>
      <c r="Y187" s="7">
        <f t="shared" ref="Y187:AD187" si="24">ROUND(SUM(Y198,Y209),0)</f>
        <v>31738</v>
      </c>
      <c r="Z187" s="7">
        <f t="shared" si="24"/>
        <v>32578</v>
      </c>
      <c r="AA187" s="7">
        <f t="shared" si="24"/>
        <v>33420</v>
      </c>
      <c r="AB187" s="7">
        <f t="shared" si="24"/>
        <v>34261</v>
      </c>
      <c r="AC187" s="7">
        <f t="shared" si="24"/>
        <v>35100</v>
      </c>
      <c r="AD187" s="7">
        <f t="shared" si="24"/>
        <v>35304</v>
      </c>
    </row>
    <row r="188" spans="1:30" s="5" customFormat="1" ht="13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s="11" customFormat="1" ht="13" x14ac:dyDescent="0.3">
      <c r="A189" s="14" t="s">
        <v>46</v>
      </c>
      <c r="B189" s="15">
        <v>2022</v>
      </c>
      <c r="C189" s="15">
        <v>2023</v>
      </c>
      <c r="D189" s="15">
        <v>2024</v>
      </c>
      <c r="E189" s="15">
        <v>2025</v>
      </c>
      <c r="F189" s="15">
        <v>2026</v>
      </c>
      <c r="G189" s="15">
        <v>2027</v>
      </c>
      <c r="H189" s="15">
        <v>2028</v>
      </c>
      <c r="I189" s="15">
        <v>2029</v>
      </c>
      <c r="J189" s="15">
        <v>2030</v>
      </c>
      <c r="K189" s="15">
        <v>2031</v>
      </c>
      <c r="L189" s="15">
        <v>2032</v>
      </c>
      <c r="M189" s="15">
        <v>2033</v>
      </c>
      <c r="N189" s="15">
        <v>2034</v>
      </c>
      <c r="O189" s="15">
        <v>2035</v>
      </c>
      <c r="P189" s="15">
        <v>2036</v>
      </c>
      <c r="Q189" s="15">
        <v>2037</v>
      </c>
      <c r="R189" s="15">
        <v>2038</v>
      </c>
      <c r="S189" s="15">
        <v>2039</v>
      </c>
      <c r="T189" s="15">
        <v>2040</v>
      </c>
      <c r="U189" s="15">
        <v>2041</v>
      </c>
      <c r="V189" s="15">
        <v>2042</v>
      </c>
      <c r="W189" s="15">
        <v>2043</v>
      </c>
      <c r="X189" s="15">
        <v>2044</v>
      </c>
      <c r="Y189" s="15">
        <v>2045</v>
      </c>
      <c r="Z189" s="15">
        <v>2046</v>
      </c>
      <c r="AA189" s="15">
        <v>2047</v>
      </c>
      <c r="AB189" s="15">
        <v>2048</v>
      </c>
      <c r="AC189" s="15">
        <v>2049</v>
      </c>
      <c r="AD189" s="15">
        <v>2050</v>
      </c>
    </row>
    <row r="190" spans="1:30" s="5" customFormat="1" ht="13" x14ac:dyDescent="0.3">
      <c r="A190" s="6" t="s">
        <v>160</v>
      </c>
      <c r="B190" s="7">
        <v>2910.8081632653052</v>
      </c>
      <c r="C190" s="7">
        <v>3223.640221411154</v>
      </c>
      <c r="D190" s="7">
        <v>3585.4495936088274</v>
      </c>
      <c r="E190" s="7">
        <v>3932.3629937283235</v>
      </c>
      <c r="F190" s="7">
        <v>4351.5148023709053</v>
      </c>
      <c r="G190" s="7">
        <v>5191.8754575241019</v>
      </c>
      <c r="H190" s="7">
        <v>6088.3355719144602</v>
      </c>
      <c r="I190" s="7">
        <v>6946.5405501163959</v>
      </c>
      <c r="J190" s="7">
        <v>7733.2883723498744</v>
      </c>
      <c r="K190" s="7">
        <v>8480.6827546549212</v>
      </c>
      <c r="L190" s="7">
        <v>9222.9782341750688</v>
      </c>
      <c r="M190" s="7">
        <v>9975.2878607156927</v>
      </c>
      <c r="N190" s="7">
        <v>10733.857475479548</v>
      </c>
      <c r="O190" s="7">
        <v>11460.607085906247</v>
      </c>
      <c r="P190" s="7">
        <v>17752.592713540376</v>
      </c>
      <c r="Q190" s="7">
        <v>24040.916417097902</v>
      </c>
      <c r="R190" s="7">
        <v>30252.0212608736</v>
      </c>
      <c r="S190" s="7">
        <v>36415.459267743674</v>
      </c>
      <c r="T190" s="7">
        <v>42349.679238432866</v>
      </c>
      <c r="U190" s="7">
        <v>48222.930526929988</v>
      </c>
      <c r="V190" s="7">
        <v>53855.950693768114</v>
      </c>
      <c r="W190" s="7">
        <v>59487.640960104683</v>
      </c>
      <c r="X190" s="7">
        <v>65125.588716535516</v>
      </c>
      <c r="Y190" s="7">
        <v>70778.868995483965</v>
      </c>
      <c r="Z190" s="7">
        <v>76429.357824088031</v>
      </c>
      <c r="AA190" s="7">
        <v>82076.840059826587</v>
      </c>
      <c r="AB190" s="7">
        <v>87720.438928526244</v>
      </c>
      <c r="AC190" s="7">
        <v>93360.292050400501</v>
      </c>
      <c r="AD190" s="7">
        <v>98996.746605790016</v>
      </c>
    </row>
    <row r="191" spans="1:30" s="5" customFormat="1" ht="13" x14ac:dyDescent="0.3">
      <c r="A191" s="6" t="s">
        <v>161</v>
      </c>
      <c r="B191" s="7">
        <v>2910.8081632653052</v>
      </c>
      <c r="C191" s="7">
        <v>3122.7017406881032</v>
      </c>
      <c r="D191" s="7">
        <v>3565.9509492792959</v>
      </c>
      <c r="E191" s="7">
        <v>3835.1161216501841</v>
      </c>
      <c r="F191" s="7">
        <v>4124.76696800424</v>
      </c>
      <c r="G191" s="7">
        <v>4587.736943726497</v>
      </c>
      <c r="H191" s="7">
        <v>5121.8023109025462</v>
      </c>
      <c r="I191" s="7">
        <v>5651.6924687541232</v>
      </c>
      <c r="J191" s="7">
        <v>6342.5650624004811</v>
      </c>
      <c r="K191" s="7">
        <v>6355.2517053827078</v>
      </c>
      <c r="L191" s="7">
        <v>6385.4488312608719</v>
      </c>
      <c r="M191" s="7">
        <v>6415.6459571390405</v>
      </c>
      <c r="N191" s="7">
        <v>6577.7743375172358</v>
      </c>
      <c r="O191" s="7">
        <v>6778.395816230819</v>
      </c>
      <c r="P191" s="7">
        <v>10386.701696891529</v>
      </c>
      <c r="Q191" s="7">
        <v>13908.536677131398</v>
      </c>
      <c r="R191" s="7">
        <v>17062.802777384411</v>
      </c>
      <c r="S191" s="7">
        <v>19999.186582710136</v>
      </c>
      <c r="T191" s="7">
        <v>22232.292846442069</v>
      </c>
      <c r="U191" s="7">
        <v>24149.749678527074</v>
      </c>
      <c r="V191" s="7">
        <v>25777.595254196593</v>
      </c>
      <c r="W191" s="7">
        <v>27105.704538317423</v>
      </c>
      <c r="X191" s="7">
        <v>28436.197992838541</v>
      </c>
      <c r="Y191" s="7">
        <v>30212.803422298191</v>
      </c>
      <c r="Z191" s="7">
        <v>31871.029791720994</v>
      </c>
      <c r="AA191" s="7">
        <v>34464.110987961787</v>
      </c>
      <c r="AB191" s="7">
        <v>36942.208826790113</v>
      </c>
      <c r="AC191" s="7">
        <v>39475.270409557786</v>
      </c>
      <c r="AD191" s="7">
        <v>42442.165744985316</v>
      </c>
    </row>
    <row r="192" spans="1:30" s="5" customFormat="1" ht="13" x14ac:dyDescent="0.3">
      <c r="A192" s="6" t="s">
        <v>162</v>
      </c>
      <c r="B192" s="7">
        <v>2910.8081632653052</v>
      </c>
      <c r="C192" s="7">
        <v>3223.5900610859858</v>
      </c>
      <c r="D192" s="7">
        <v>3585.1040882844582</v>
      </c>
      <c r="E192" s="7">
        <v>4181.2499298242728</v>
      </c>
      <c r="F192" s="7">
        <v>4839.0544750339977</v>
      </c>
      <c r="G192" s="7">
        <v>5679.387912346906</v>
      </c>
      <c r="H192" s="7">
        <v>6575.8143620546816</v>
      </c>
      <c r="I192" s="7">
        <v>7433.9961050201327</v>
      </c>
      <c r="J192" s="7">
        <v>8220.7439272536139</v>
      </c>
      <c r="K192" s="7">
        <v>14581.637259845433</v>
      </c>
      <c r="L192" s="7">
        <v>20935.764919188583</v>
      </c>
      <c r="M192" s="7">
        <v>27298.304749032537</v>
      </c>
      <c r="N192" s="7">
        <v>33665.452676235625</v>
      </c>
      <c r="O192" s="7">
        <v>39999.076056235419</v>
      </c>
      <c r="P192" s="7">
        <v>46289.716894444784</v>
      </c>
      <c r="Q192" s="7">
        <v>52576.817743335108</v>
      </c>
      <c r="R192" s="7">
        <v>58786.849322290705</v>
      </c>
      <c r="S192" s="7">
        <v>64949.555860364941</v>
      </c>
      <c r="T192" s="7">
        <v>70633.604873222546</v>
      </c>
      <c r="U192" s="7">
        <v>76267.345606827352</v>
      </c>
      <c r="V192" s="7">
        <v>81899.608925383902</v>
      </c>
      <c r="W192" s="7">
        <v>87530.616193984155</v>
      </c>
      <c r="X192" s="7">
        <v>93167.932124566214</v>
      </c>
      <c r="Y192" s="7">
        <v>98820.613640649535</v>
      </c>
      <c r="Z192" s="7">
        <v>98857.056207595146</v>
      </c>
      <c r="AA192" s="7">
        <v>98892.205974089826</v>
      </c>
      <c r="AB192" s="7">
        <v>98925.117323809623</v>
      </c>
      <c r="AC192" s="7">
        <v>98955.974091664088</v>
      </c>
      <c r="AD192" s="7">
        <v>98996.746605790016</v>
      </c>
    </row>
    <row r="193" spans="1:30" s="5" customFormat="1" ht="13" x14ac:dyDescent="0.3">
      <c r="A193" s="6" t="s">
        <v>6</v>
      </c>
      <c r="B193" s="7">
        <v>2629.7757012654411</v>
      </c>
      <c r="C193" s="7">
        <v>2916.5413704188068</v>
      </c>
      <c r="D193" s="7">
        <v>3422.9715373999802</v>
      </c>
      <c r="E193" s="7">
        <v>4024.4895089519664</v>
      </c>
      <c r="F193" s="7">
        <v>4743.2834374958384</v>
      </c>
      <c r="G193" s="7">
        <v>5509.9222488845335</v>
      </c>
      <c r="H193" s="7">
        <v>6317.6307293832542</v>
      </c>
      <c r="I193" s="7">
        <v>7752.6640705381251</v>
      </c>
      <c r="J193" s="7">
        <v>9380.730169044984</v>
      </c>
      <c r="K193" s="7">
        <v>11296.666805181794</v>
      </c>
      <c r="L193" s="7">
        <v>12914.953995419957</v>
      </c>
      <c r="M193" s="7">
        <v>14850.227790917308</v>
      </c>
      <c r="N193" s="7">
        <v>16757.340102779832</v>
      </c>
      <c r="O193" s="7">
        <v>18662.956161084247</v>
      </c>
      <c r="P193" s="7">
        <v>20629.176923082279</v>
      </c>
      <c r="Q193" s="7">
        <v>22883.475875624317</v>
      </c>
      <c r="R193" s="7">
        <v>25442.840797293389</v>
      </c>
      <c r="S193" s="7">
        <v>28329.076197154354</v>
      </c>
      <c r="T193" s="7">
        <v>31180.403505762282</v>
      </c>
      <c r="U193" s="7">
        <v>33965.783923700401</v>
      </c>
      <c r="V193" s="7">
        <v>37022.570085293286</v>
      </c>
      <c r="W193" s="7">
        <v>40329.362088110574</v>
      </c>
      <c r="X193" s="7">
        <v>43648.339894593286</v>
      </c>
      <c r="Y193" s="7">
        <v>47156.467076564899</v>
      </c>
      <c r="Z193" s="7">
        <v>50834.44448555242</v>
      </c>
      <c r="AA193" s="7">
        <v>54434.632210635849</v>
      </c>
      <c r="AB193" s="7">
        <v>57911.204774477359</v>
      </c>
      <c r="AC193" s="7">
        <v>60342.130158117296</v>
      </c>
      <c r="AD193" s="7">
        <v>61797.800784776053</v>
      </c>
    </row>
    <row r="194" spans="1:30" s="5" customFormat="1" ht="13" x14ac:dyDescent="0.3">
      <c r="A194" s="6" t="s">
        <v>163</v>
      </c>
      <c r="B194" s="7">
        <v>2910.8081632653098</v>
      </c>
      <c r="C194" s="7">
        <v>3277.0096850469167</v>
      </c>
      <c r="D194" s="7">
        <v>3708.4640797958205</v>
      </c>
      <c r="E194" s="7">
        <v>3922.029325406068</v>
      </c>
      <c r="F194" s="7">
        <v>4158.7852067319445</v>
      </c>
      <c r="G194" s="7">
        <v>4582.2863043322823</v>
      </c>
      <c r="H194" s="7">
        <v>5066.6606831128411</v>
      </c>
      <c r="I194" s="7">
        <v>5523.5958315095277</v>
      </c>
      <c r="J194" s="7">
        <v>5927.9211610201464</v>
      </c>
      <c r="K194" s="7">
        <v>6294.2713890599707</v>
      </c>
      <c r="L194" s="7">
        <v>6659.3937530207431</v>
      </c>
      <c r="M194" s="7">
        <v>7041.9188854207796</v>
      </c>
      <c r="N194" s="7">
        <v>7426.9994699514291</v>
      </c>
      <c r="O194" s="7">
        <v>7832.2354702128623</v>
      </c>
      <c r="P194" s="7">
        <v>14078.525377858201</v>
      </c>
      <c r="Q194" s="7">
        <v>20469.130196083068</v>
      </c>
      <c r="R194" s="7">
        <v>26590.38755588908</v>
      </c>
      <c r="S194" s="7">
        <v>32652.237572559741</v>
      </c>
      <c r="T194" s="7">
        <v>38690.062789136049</v>
      </c>
      <c r="U194" s="7">
        <v>44720.539274857918</v>
      </c>
      <c r="V194" s="7">
        <v>50751.383594042665</v>
      </c>
      <c r="W194" s="7">
        <v>56781.047721093135</v>
      </c>
      <c r="X194" s="7">
        <v>62810.237213593005</v>
      </c>
      <c r="Y194" s="7">
        <v>68839.745451195675</v>
      </c>
      <c r="Z194" s="7">
        <v>74869.026287249726</v>
      </c>
      <c r="AA194" s="7">
        <v>80897.653795906881</v>
      </c>
      <c r="AB194" s="7">
        <v>86924.28514387802</v>
      </c>
      <c r="AC194" s="7">
        <v>92948.280737598179</v>
      </c>
      <c r="AD194" s="7">
        <v>98559.860873789628</v>
      </c>
    </row>
    <row r="195" spans="1:30" s="5" customFormat="1" ht="13" x14ac:dyDescent="0.3">
      <c r="A195" s="6" t="s">
        <v>164</v>
      </c>
      <c r="B195" s="7">
        <v>2910.8081632653098</v>
      </c>
      <c r="C195" s="7">
        <v>3277.0096850469167</v>
      </c>
      <c r="D195" s="7">
        <v>3708.4640797958205</v>
      </c>
      <c r="E195" s="7">
        <v>3922.029325406068</v>
      </c>
      <c r="F195" s="7">
        <v>4158.7852067319445</v>
      </c>
      <c r="G195" s="7">
        <v>4582.2863043322823</v>
      </c>
      <c r="H195" s="7">
        <v>5066.6606831128411</v>
      </c>
      <c r="I195" s="7">
        <v>5523.5958315095277</v>
      </c>
      <c r="J195" s="7">
        <v>5927.9211610201464</v>
      </c>
      <c r="K195" s="7">
        <v>6294.2713890599707</v>
      </c>
      <c r="L195" s="7">
        <v>6659.3937530207431</v>
      </c>
      <c r="M195" s="7">
        <v>7041.9188854207796</v>
      </c>
      <c r="N195" s="7">
        <v>7426.9994699514291</v>
      </c>
      <c r="O195" s="7">
        <v>7832.2354702128623</v>
      </c>
      <c r="P195" s="7">
        <v>14078.525377858201</v>
      </c>
      <c r="Q195" s="7">
        <v>20469.130196083068</v>
      </c>
      <c r="R195" s="7">
        <v>26590.38755588908</v>
      </c>
      <c r="S195" s="7">
        <v>32652.237572559741</v>
      </c>
      <c r="T195" s="7">
        <v>38690.062789136049</v>
      </c>
      <c r="U195" s="7">
        <v>44720.539274857918</v>
      </c>
      <c r="V195" s="7">
        <v>50751.383594042665</v>
      </c>
      <c r="W195" s="7">
        <v>56781.047721093135</v>
      </c>
      <c r="X195" s="7">
        <v>62810.237213593005</v>
      </c>
      <c r="Y195" s="7">
        <v>68839.745451195675</v>
      </c>
      <c r="Z195" s="7">
        <v>74869.026287249726</v>
      </c>
      <c r="AA195" s="7">
        <v>80897.653795906881</v>
      </c>
      <c r="AB195" s="7">
        <v>86924.28514387802</v>
      </c>
      <c r="AC195" s="7">
        <v>92948.280737598179</v>
      </c>
      <c r="AD195" s="7">
        <v>98559.860873789628</v>
      </c>
    </row>
    <row r="196" spans="1:30" s="5" customFormat="1" ht="13" x14ac:dyDescent="0.3">
      <c r="A196" s="6" t="s">
        <v>165</v>
      </c>
      <c r="B196" s="7">
        <v>2910.8081632653052</v>
      </c>
      <c r="C196" s="7">
        <v>3223.640221411154</v>
      </c>
      <c r="D196" s="7">
        <v>3585.4495936088274</v>
      </c>
      <c r="E196" s="7">
        <v>3932.3629937283235</v>
      </c>
      <c r="F196" s="7">
        <v>4351.5148023709053</v>
      </c>
      <c r="G196" s="7">
        <v>5191.8754575241019</v>
      </c>
      <c r="H196" s="7">
        <v>6088.3355719144602</v>
      </c>
      <c r="I196" s="7">
        <v>6946.5405501163959</v>
      </c>
      <c r="J196" s="7">
        <v>7733.2883723498744</v>
      </c>
      <c r="K196" s="7">
        <v>8480.6827546549212</v>
      </c>
      <c r="L196" s="7">
        <v>9222.9782341750688</v>
      </c>
      <c r="M196" s="7">
        <v>9975.2878607156927</v>
      </c>
      <c r="N196" s="7">
        <v>10733.857475479548</v>
      </c>
      <c r="O196" s="7">
        <v>11460.607085906247</v>
      </c>
      <c r="P196" s="7">
        <v>17752.592713540376</v>
      </c>
      <c r="Q196" s="7">
        <v>24040.916417097902</v>
      </c>
      <c r="R196" s="7">
        <v>30252.0212608736</v>
      </c>
      <c r="S196" s="7">
        <v>36415.459267743674</v>
      </c>
      <c r="T196" s="7">
        <v>42349.679238432866</v>
      </c>
      <c r="U196" s="7">
        <v>48222.930526929988</v>
      </c>
      <c r="V196" s="7">
        <v>53855.950693768114</v>
      </c>
      <c r="W196" s="7">
        <v>59487.640960104683</v>
      </c>
      <c r="X196" s="7">
        <v>65125.588716535516</v>
      </c>
      <c r="Y196" s="7">
        <v>70778.868995483965</v>
      </c>
      <c r="Z196" s="7">
        <v>76429.357824088031</v>
      </c>
      <c r="AA196" s="7">
        <v>82076.840059826587</v>
      </c>
      <c r="AB196" s="7">
        <v>87720.438928526244</v>
      </c>
      <c r="AC196" s="7">
        <v>93360.292050400501</v>
      </c>
      <c r="AD196" s="7">
        <v>98996.746605790016</v>
      </c>
    </row>
    <row r="197" spans="1:30" s="5" customFormat="1" ht="13" x14ac:dyDescent="0.3">
      <c r="A197" s="6" t="s">
        <v>168</v>
      </c>
      <c r="B197" s="7">
        <v>2910.8081632653052</v>
      </c>
      <c r="C197" s="7">
        <v>3223.640221411154</v>
      </c>
      <c r="D197" s="7">
        <v>3585.4495936088274</v>
      </c>
      <c r="E197" s="7">
        <v>3932.3629937283235</v>
      </c>
      <c r="F197" s="7">
        <v>4351.5148023709053</v>
      </c>
      <c r="G197" s="7">
        <v>5191.8754575241019</v>
      </c>
      <c r="H197" s="7">
        <v>6088.3355719144602</v>
      </c>
      <c r="I197" s="7">
        <v>6946.5405501163959</v>
      </c>
      <c r="J197" s="7">
        <v>7733.2883723498744</v>
      </c>
      <c r="K197" s="7">
        <v>8480.6827546549212</v>
      </c>
      <c r="L197" s="7">
        <v>9222.9782341750688</v>
      </c>
      <c r="M197" s="7">
        <v>9975.2878607156927</v>
      </c>
      <c r="N197" s="7">
        <v>10733.857475479548</v>
      </c>
      <c r="O197" s="7">
        <v>11460.607085906247</v>
      </c>
      <c r="P197" s="7">
        <v>17752.592713540376</v>
      </c>
      <c r="Q197" s="7">
        <v>24040.916417097902</v>
      </c>
      <c r="R197" s="7">
        <v>30252.0212608736</v>
      </c>
      <c r="S197" s="7">
        <v>36415.459267743674</v>
      </c>
      <c r="T197" s="7">
        <v>42349.679238432866</v>
      </c>
      <c r="U197" s="7">
        <v>48222.930526929988</v>
      </c>
      <c r="V197" s="7">
        <v>53855.950693768114</v>
      </c>
      <c r="W197" s="7">
        <v>59487.640960104683</v>
      </c>
      <c r="X197" s="7">
        <v>65125.588716535516</v>
      </c>
      <c r="Y197" s="7">
        <v>70778.868995483965</v>
      </c>
      <c r="Z197" s="7">
        <v>76429.357824088031</v>
      </c>
      <c r="AA197" s="7">
        <v>82076.840059826587</v>
      </c>
      <c r="AB197" s="7">
        <v>87720.438928526244</v>
      </c>
      <c r="AC197" s="7">
        <v>93360.292050400501</v>
      </c>
      <c r="AD197" s="7">
        <v>98996.746605790016</v>
      </c>
    </row>
    <row r="198" spans="1:30" s="5" customFormat="1" ht="13" x14ac:dyDescent="0.3">
      <c r="A198" s="6" t="s">
        <v>167</v>
      </c>
      <c r="B198" s="7">
        <v>2910.8081632653052</v>
      </c>
      <c r="C198" s="7">
        <v>3233.9535689002519</v>
      </c>
      <c r="D198" s="7">
        <v>3625.1222592750883</v>
      </c>
      <c r="E198" s="7">
        <v>3850.541971141864</v>
      </c>
      <c r="F198" s="7">
        <v>4113.980823536489</v>
      </c>
      <c r="G198" s="7">
        <v>4570.3611196523143</v>
      </c>
      <c r="H198" s="7">
        <v>5095.1134990429036</v>
      </c>
      <c r="I198" s="7">
        <v>5600.6921332899719</v>
      </c>
      <c r="J198" s="7">
        <v>6058.0244108197385</v>
      </c>
      <c r="K198" s="7">
        <v>6474.942917845312</v>
      </c>
      <c r="L198" s="7">
        <v>6887.8958760461619</v>
      </c>
      <c r="M198" s="7">
        <v>7322.9835518218006</v>
      </c>
      <c r="N198" s="7">
        <v>7753.5817381892293</v>
      </c>
      <c r="O198" s="7">
        <v>8458.440227119183</v>
      </c>
      <c r="P198" s="7">
        <v>9082.3340249169632</v>
      </c>
      <c r="Q198" s="7">
        <v>9895.1670212960835</v>
      </c>
      <c r="R198" s="7">
        <v>10432.863800327259</v>
      </c>
      <c r="S198" s="7">
        <v>10907.342923013932</v>
      </c>
      <c r="T198" s="7">
        <v>11306.922267355792</v>
      </c>
      <c r="U198" s="7">
        <v>11683.194367524697</v>
      </c>
      <c r="V198" s="7">
        <v>12050.917734508659</v>
      </c>
      <c r="W198" s="7">
        <v>12408.428251147063</v>
      </c>
      <c r="X198" s="7">
        <v>12756.480909105869</v>
      </c>
      <c r="Y198" s="7">
        <v>13099.999176516076</v>
      </c>
      <c r="Z198" s="7">
        <v>13445.109322661259</v>
      </c>
      <c r="AA198" s="7">
        <v>13791.347898115857</v>
      </c>
      <c r="AB198" s="7">
        <v>14137.252542309339</v>
      </c>
      <c r="AC198" s="7">
        <v>14482.152968140677</v>
      </c>
      <c r="AD198" s="7">
        <v>14565.903654529016</v>
      </c>
    </row>
    <row r="199" spans="1:30" s="5" customFormat="1" ht="13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s="11" customFormat="1" ht="13" x14ac:dyDescent="0.3">
      <c r="A200" s="14" t="s">
        <v>47</v>
      </c>
      <c r="B200" s="15">
        <v>2022</v>
      </c>
      <c r="C200" s="15">
        <v>2023</v>
      </c>
      <c r="D200" s="15">
        <v>2024</v>
      </c>
      <c r="E200" s="15">
        <v>2025</v>
      </c>
      <c r="F200" s="15">
        <v>2026</v>
      </c>
      <c r="G200" s="15">
        <v>2027</v>
      </c>
      <c r="H200" s="15">
        <v>2028</v>
      </c>
      <c r="I200" s="15">
        <v>2029</v>
      </c>
      <c r="J200" s="15">
        <v>2030</v>
      </c>
      <c r="K200" s="15">
        <v>2031</v>
      </c>
      <c r="L200" s="15">
        <v>2032</v>
      </c>
      <c r="M200" s="15">
        <v>2033</v>
      </c>
      <c r="N200" s="15">
        <v>2034</v>
      </c>
      <c r="O200" s="15">
        <v>2035</v>
      </c>
      <c r="P200" s="15">
        <v>2036</v>
      </c>
      <c r="Q200" s="15">
        <v>2037</v>
      </c>
      <c r="R200" s="15">
        <v>2038</v>
      </c>
      <c r="S200" s="15">
        <v>2039</v>
      </c>
      <c r="T200" s="15">
        <v>2040</v>
      </c>
      <c r="U200" s="15">
        <v>2041</v>
      </c>
      <c r="V200" s="15">
        <v>2042</v>
      </c>
      <c r="W200" s="15">
        <v>2043</v>
      </c>
      <c r="X200" s="15">
        <v>2044</v>
      </c>
      <c r="Y200" s="15">
        <v>2045</v>
      </c>
      <c r="Z200" s="15">
        <v>2046</v>
      </c>
      <c r="AA200" s="15">
        <v>2047</v>
      </c>
      <c r="AB200" s="15">
        <v>2048</v>
      </c>
      <c r="AC200" s="15">
        <v>2049</v>
      </c>
      <c r="AD200" s="15">
        <v>2050</v>
      </c>
    </row>
    <row r="201" spans="1:30" s="5" customFormat="1" ht="13" x14ac:dyDescent="0.3">
      <c r="A201" s="6" t="s">
        <v>160</v>
      </c>
      <c r="B201" s="7">
        <v>4153.3691275167785</v>
      </c>
      <c r="C201" s="7">
        <v>4595.9998859651614</v>
      </c>
      <c r="D201" s="7">
        <v>5107.1753388942434</v>
      </c>
      <c r="E201" s="7">
        <v>5609.5726823661107</v>
      </c>
      <c r="F201" s="7">
        <v>6210.3933787907736</v>
      </c>
      <c r="G201" s="7">
        <v>7402.8353547619936</v>
      </c>
      <c r="H201" s="7">
        <v>8673.0825551606085</v>
      </c>
      <c r="I201" s="7">
        <v>9890.0958118620492</v>
      </c>
      <c r="J201" s="7">
        <v>11011.01196297199</v>
      </c>
      <c r="K201" s="7">
        <v>12071.130386879011</v>
      </c>
      <c r="L201" s="7">
        <v>13124.209846315245</v>
      </c>
      <c r="M201" s="7">
        <v>14192.250754362962</v>
      </c>
      <c r="N201" s="7">
        <v>15271.745425880476</v>
      </c>
      <c r="O201" s="7">
        <v>16301.23018602238</v>
      </c>
      <c r="P201" s="7">
        <v>25306.257525245619</v>
      </c>
      <c r="Q201" s="7">
        <v>34308.379444895516</v>
      </c>
      <c r="R201" s="7">
        <v>43196.509165162905</v>
      </c>
      <c r="S201" s="7">
        <v>52018.07686435349</v>
      </c>
      <c r="T201" s="7">
        <v>60520.581741339847</v>
      </c>
      <c r="U201" s="7">
        <v>68938.421215419294</v>
      </c>
      <c r="V201" s="7">
        <v>77007.528608225737</v>
      </c>
      <c r="W201" s="7">
        <v>85074.769419438191</v>
      </c>
      <c r="X201" s="7">
        <v>93151.343662031795</v>
      </c>
      <c r="Y201" s="7">
        <v>101250.75888822839</v>
      </c>
      <c r="Z201" s="7">
        <v>109346.14916654013</v>
      </c>
      <c r="AA201" s="7">
        <v>117437.20122979063</v>
      </c>
      <c r="AB201" s="7">
        <v>125522.63586084252</v>
      </c>
      <c r="AC201" s="7">
        <v>133602.64881953373</v>
      </c>
      <c r="AD201" s="7">
        <v>141677.74558791119</v>
      </c>
    </row>
    <row r="202" spans="1:30" s="5" customFormat="1" ht="13" x14ac:dyDescent="0.3">
      <c r="A202" s="6" t="s">
        <v>161</v>
      </c>
      <c r="B202" s="7">
        <v>4153.3691275167785</v>
      </c>
      <c r="C202" s="7">
        <v>4429.2202756225888</v>
      </c>
      <c r="D202" s="7">
        <v>5049.662448010733</v>
      </c>
      <c r="E202" s="7">
        <v>5440.882576700651</v>
      </c>
      <c r="F202" s="7">
        <v>5858.9611242092897</v>
      </c>
      <c r="G202" s="7">
        <v>6508.9706727628418</v>
      </c>
      <c r="H202" s="7">
        <v>7257.227325004882</v>
      </c>
      <c r="I202" s="7">
        <v>8000.1946765174507</v>
      </c>
      <c r="J202" s="7">
        <v>8980.418004552801</v>
      </c>
      <c r="K202" s="7">
        <v>8998.4148342212429</v>
      </c>
      <c r="L202" s="7">
        <v>9038.661054413702</v>
      </c>
      <c r="M202" s="7">
        <v>9078.9072746061611</v>
      </c>
      <c r="N202" s="7">
        <v>9309.2242859973849</v>
      </c>
      <c r="O202" s="7">
        <v>9594.3493361316869</v>
      </c>
      <c r="P202" s="7">
        <v>14745.623281096827</v>
      </c>
      <c r="Q202" s="7">
        <v>19770.847900519355</v>
      </c>
      <c r="R202" s="7">
        <v>24272.362466006849</v>
      </c>
      <c r="S202" s="7">
        <v>28463.419857147008</v>
      </c>
      <c r="T202" s="7">
        <v>31653.1958274276</v>
      </c>
      <c r="U202" s="7">
        <v>34392.592212282216</v>
      </c>
      <c r="V202" s="7">
        <v>36718.709806492116</v>
      </c>
      <c r="W202" s="7">
        <v>38617.49461458352</v>
      </c>
      <c r="X202" s="7">
        <v>40519.527526391066</v>
      </c>
      <c r="Y202" s="7">
        <v>43056.212718025927</v>
      </c>
      <c r="Z202" s="7">
        <v>45423.964562763023</v>
      </c>
      <c r="AA202" s="7">
        <v>49124.031459615828</v>
      </c>
      <c r="AB202" s="7">
        <v>52660.247392176439</v>
      </c>
      <c r="AC202" s="7">
        <v>56274.844918377166</v>
      </c>
      <c r="AD202" s="7">
        <v>60507.972820437368</v>
      </c>
    </row>
    <row r="203" spans="1:30" s="5" customFormat="1" ht="13" x14ac:dyDescent="0.3">
      <c r="A203" s="6" t="s">
        <v>162</v>
      </c>
      <c r="B203" s="7">
        <v>4153.3691275167785</v>
      </c>
      <c r="C203" s="7">
        <v>4595.9269198975408</v>
      </c>
      <c r="D203" s="7">
        <v>5106.6662492007326</v>
      </c>
      <c r="E203" s="7">
        <v>5970.1796407833854</v>
      </c>
      <c r="F203" s="7">
        <v>6917.5099315856514</v>
      </c>
      <c r="G203" s="7">
        <v>8109.9193904358945</v>
      </c>
      <c r="H203" s="7">
        <v>9380.1264735059685</v>
      </c>
      <c r="I203" s="7">
        <v>10597.111956282946</v>
      </c>
      <c r="J203" s="7">
        <v>11718.028107392885</v>
      </c>
      <c r="K203" s="7">
        <v>20819.300960549437</v>
      </c>
      <c r="L203" s="7">
        <v>29911.162028368188</v>
      </c>
      <c r="M203" s="7">
        <v>39015.708059221877</v>
      </c>
      <c r="N203" s="7">
        <v>48129.358420813842</v>
      </c>
      <c r="O203" s="7">
        <v>57190.572636573488</v>
      </c>
      <c r="P203" s="7">
        <v>66193.608105576699</v>
      </c>
      <c r="Q203" s="7">
        <v>75193.918264088177</v>
      </c>
      <c r="R203" s="7">
        <v>84080.457167976565</v>
      </c>
      <c r="S203" s="7">
        <v>92900.94038989504</v>
      </c>
      <c r="T203" s="7">
        <v>101040.93947289597</v>
      </c>
      <c r="U203" s="7">
        <v>109110.99919505254</v>
      </c>
      <c r="V203" s="7">
        <v>117178.97823805129</v>
      </c>
      <c r="W203" s="7">
        <v>125245.19817844374</v>
      </c>
      <c r="X203" s="7">
        <v>133320.83048361924</v>
      </c>
      <c r="Y203" s="7">
        <v>141419.35941364572</v>
      </c>
      <c r="Z203" s="7">
        <v>141472.78519683698</v>
      </c>
      <c r="AA203" s="7">
        <v>141524.31524987877</v>
      </c>
      <c r="AB203" s="7">
        <v>141572.56801954148</v>
      </c>
      <c r="AC203" s="7">
        <v>141617.80672885658</v>
      </c>
      <c r="AD203" s="7">
        <v>141677.74558791119</v>
      </c>
    </row>
    <row r="204" spans="1:30" s="5" customFormat="1" ht="13" x14ac:dyDescent="0.3">
      <c r="A204" s="6" t="s">
        <v>6</v>
      </c>
      <c r="B204" s="7">
        <v>3954.5825379495718</v>
      </c>
      <c r="C204" s="7">
        <v>4313.6717176361444</v>
      </c>
      <c r="D204" s="7">
        <v>4977.6368852622054</v>
      </c>
      <c r="E204" s="7">
        <v>5754.1457821249778</v>
      </c>
      <c r="F204" s="7">
        <v>6673.7899413374762</v>
      </c>
      <c r="G204" s="7">
        <v>7685.1814251006253</v>
      </c>
      <c r="H204" s="7">
        <v>8739.7736667839927</v>
      </c>
      <c r="I204" s="7">
        <v>10354.105067443021</v>
      </c>
      <c r="J204" s="7">
        <v>12228.070818317579</v>
      </c>
      <c r="K204" s="7">
        <v>14387.06867518664</v>
      </c>
      <c r="L204" s="7">
        <v>16329.949577348618</v>
      </c>
      <c r="M204" s="7">
        <v>18664.982312354656</v>
      </c>
      <c r="N204" s="7">
        <v>20957.247366694352</v>
      </c>
      <c r="O204" s="7">
        <v>23245.917384030719</v>
      </c>
      <c r="P204" s="7">
        <v>25608.463559982672</v>
      </c>
      <c r="Q204" s="7">
        <v>29136.871251769731</v>
      </c>
      <c r="R204" s="7">
        <v>33160.468511218896</v>
      </c>
      <c r="S204" s="7">
        <v>37699.977247375871</v>
      </c>
      <c r="T204" s="7">
        <v>41479.776611562433</v>
      </c>
      <c r="U204" s="7">
        <v>45156.09974245973</v>
      </c>
      <c r="V204" s="7">
        <v>49180.101904310293</v>
      </c>
      <c r="W204" s="7">
        <v>53528.434093936841</v>
      </c>
      <c r="X204" s="7">
        <v>57891.721471185396</v>
      </c>
      <c r="Y204" s="7">
        <v>62499.934752145164</v>
      </c>
      <c r="Z204" s="7">
        <v>67330.903793509802</v>
      </c>
      <c r="AA204" s="7">
        <v>72069.618177251861</v>
      </c>
      <c r="AB204" s="7">
        <v>76660.732942740899</v>
      </c>
      <c r="AC204" s="7">
        <v>79830.507733343475</v>
      </c>
      <c r="AD204" s="7">
        <v>81686.06553988895</v>
      </c>
    </row>
    <row r="205" spans="1:30" s="5" customFormat="1" ht="13" x14ac:dyDescent="0.3">
      <c r="A205" s="6" t="s">
        <v>163</v>
      </c>
      <c r="B205" s="7">
        <v>4153.3691275167785</v>
      </c>
      <c r="C205" s="7">
        <v>4669.3167716735543</v>
      </c>
      <c r="D205" s="7">
        <v>5275.8542610582181</v>
      </c>
      <c r="E205" s="7">
        <v>5590.9318876903208</v>
      </c>
      <c r="F205" s="7">
        <v>5937.1694274055817</v>
      </c>
      <c r="G205" s="7">
        <v>6534.1896807892208</v>
      </c>
      <c r="H205" s="7">
        <v>7215.7040073067747</v>
      </c>
      <c r="I205" s="7">
        <v>7859.6896965681108</v>
      </c>
      <c r="J205" s="7">
        <v>8435.3105265469094</v>
      </c>
      <c r="K205" s="7">
        <v>8951.9392699791206</v>
      </c>
      <c r="L205" s="7">
        <v>9466.9083951212451</v>
      </c>
      <c r="M205" s="7">
        <v>10007.510522245591</v>
      </c>
      <c r="N205" s="7">
        <v>10553.981086292075</v>
      </c>
      <c r="O205" s="7">
        <v>11134.172356997742</v>
      </c>
      <c r="P205" s="7">
        <v>20079.740831037809</v>
      </c>
      <c r="Q205" s="7">
        <v>29219.871382931611</v>
      </c>
      <c r="R205" s="7">
        <v>37982.243223507903</v>
      </c>
      <c r="S205" s="7">
        <v>46662.43676811242</v>
      </c>
      <c r="T205" s="7">
        <v>55309.555659259611</v>
      </c>
      <c r="U205" s="7">
        <v>63945.7331112377</v>
      </c>
      <c r="V205" s="7">
        <v>72582.57356846398</v>
      </c>
      <c r="W205" s="7">
        <v>81217.817846722275</v>
      </c>
      <c r="X205" s="7">
        <v>89852.494576759709</v>
      </c>
      <c r="Y205" s="7">
        <v>98487.776204786001</v>
      </c>
      <c r="Z205" s="7">
        <v>107122.76989763412</v>
      </c>
      <c r="AA205" s="7">
        <v>115756.85008702087</v>
      </c>
      <c r="AB205" s="7">
        <v>124388.06556180828</v>
      </c>
      <c r="AC205" s="7">
        <v>133015.53381989361</v>
      </c>
      <c r="AD205" s="7">
        <v>141055.14468677025</v>
      </c>
    </row>
    <row r="206" spans="1:30" s="5" customFormat="1" ht="13" x14ac:dyDescent="0.3">
      <c r="A206" s="6" t="s">
        <v>164</v>
      </c>
      <c r="B206" s="7">
        <v>4153.3691275167785</v>
      </c>
      <c r="C206" s="7">
        <v>4669.3167716735543</v>
      </c>
      <c r="D206" s="7">
        <v>5275.8542610582181</v>
      </c>
      <c r="E206" s="7">
        <v>5590.9318876903208</v>
      </c>
      <c r="F206" s="7">
        <v>5937.1694274055817</v>
      </c>
      <c r="G206" s="7">
        <v>6534.1896807892208</v>
      </c>
      <c r="H206" s="7">
        <v>7215.7040073067747</v>
      </c>
      <c r="I206" s="7">
        <v>7859.6896965681108</v>
      </c>
      <c r="J206" s="7">
        <v>8435.3105265469094</v>
      </c>
      <c r="K206" s="7">
        <v>8951.9392699791206</v>
      </c>
      <c r="L206" s="7">
        <v>9466.9083951212451</v>
      </c>
      <c r="M206" s="7">
        <v>10007.510522245591</v>
      </c>
      <c r="N206" s="7">
        <v>10553.981086292075</v>
      </c>
      <c r="O206" s="7">
        <v>11134.172356997742</v>
      </c>
      <c r="P206" s="7">
        <v>20079.740831037809</v>
      </c>
      <c r="Q206" s="7">
        <v>29219.871382931611</v>
      </c>
      <c r="R206" s="7">
        <v>37982.243223507903</v>
      </c>
      <c r="S206" s="7">
        <v>46662.43676811242</v>
      </c>
      <c r="T206" s="7">
        <v>55309.555659259611</v>
      </c>
      <c r="U206" s="7">
        <v>63945.7331112377</v>
      </c>
      <c r="V206" s="7">
        <v>72582.57356846398</v>
      </c>
      <c r="W206" s="7">
        <v>81217.817846722275</v>
      </c>
      <c r="X206" s="7">
        <v>89852.494576759709</v>
      </c>
      <c r="Y206" s="7">
        <v>98487.776204786001</v>
      </c>
      <c r="Z206" s="7">
        <v>107122.76989763412</v>
      </c>
      <c r="AA206" s="7">
        <v>115756.85008702087</v>
      </c>
      <c r="AB206" s="7">
        <v>124388.06556180828</v>
      </c>
      <c r="AC206" s="7">
        <v>133015.53381989361</v>
      </c>
      <c r="AD206" s="7">
        <v>141055.14468677025</v>
      </c>
    </row>
    <row r="207" spans="1:30" s="5" customFormat="1" ht="13" x14ac:dyDescent="0.3">
      <c r="A207" s="6" t="s">
        <v>165</v>
      </c>
      <c r="B207" s="7">
        <v>4153.3691275167785</v>
      </c>
      <c r="C207" s="7">
        <v>4595.9998859651614</v>
      </c>
      <c r="D207" s="7">
        <v>5107.1753388942434</v>
      </c>
      <c r="E207" s="7">
        <v>5609.5726823661107</v>
      </c>
      <c r="F207" s="7">
        <v>6210.3933787907736</v>
      </c>
      <c r="G207" s="7">
        <v>7402.8353547619936</v>
      </c>
      <c r="H207" s="7">
        <v>8673.0825551606085</v>
      </c>
      <c r="I207" s="7">
        <v>9890.0958118620492</v>
      </c>
      <c r="J207" s="7">
        <v>11011.01196297199</v>
      </c>
      <c r="K207" s="7">
        <v>12071.130386879011</v>
      </c>
      <c r="L207" s="7">
        <v>13124.209846315245</v>
      </c>
      <c r="M207" s="7">
        <v>14192.250754362962</v>
      </c>
      <c r="N207" s="7">
        <v>15271.745425880476</v>
      </c>
      <c r="O207" s="7">
        <v>16301.23018602238</v>
      </c>
      <c r="P207" s="7">
        <v>25306.257525245619</v>
      </c>
      <c r="Q207" s="7">
        <v>34308.379444895516</v>
      </c>
      <c r="R207" s="7">
        <v>43196.509165162905</v>
      </c>
      <c r="S207" s="7">
        <v>52018.07686435349</v>
      </c>
      <c r="T207" s="7">
        <v>60520.581741339847</v>
      </c>
      <c r="U207" s="7">
        <v>68938.421215419294</v>
      </c>
      <c r="V207" s="7">
        <v>77007.528608225737</v>
      </c>
      <c r="W207" s="7">
        <v>85074.769419438191</v>
      </c>
      <c r="X207" s="7">
        <v>93151.343662031795</v>
      </c>
      <c r="Y207" s="7">
        <v>101250.75888822839</v>
      </c>
      <c r="Z207" s="7">
        <v>109346.14916654013</v>
      </c>
      <c r="AA207" s="7">
        <v>117437.20122979063</v>
      </c>
      <c r="AB207" s="7">
        <v>125522.63586084252</v>
      </c>
      <c r="AC207" s="7">
        <v>133602.64881953373</v>
      </c>
      <c r="AD207" s="7">
        <v>141677.74558791119</v>
      </c>
    </row>
    <row r="208" spans="1:30" s="5" customFormat="1" ht="13" x14ac:dyDescent="0.3">
      <c r="A208" s="6" t="s">
        <v>168</v>
      </c>
      <c r="B208" s="7">
        <v>4153.3691275167785</v>
      </c>
      <c r="C208" s="7">
        <v>4595.9998859651614</v>
      </c>
      <c r="D208" s="7">
        <v>5107.1753388942434</v>
      </c>
      <c r="E208" s="7">
        <v>5609.5726823661107</v>
      </c>
      <c r="F208" s="7">
        <v>6210.3933787907736</v>
      </c>
      <c r="G208" s="7">
        <v>7402.8353547619936</v>
      </c>
      <c r="H208" s="7">
        <v>8673.0825551606085</v>
      </c>
      <c r="I208" s="7">
        <v>9890.0958118620492</v>
      </c>
      <c r="J208" s="7">
        <v>11011.01196297199</v>
      </c>
      <c r="K208" s="7">
        <v>12071.130386879011</v>
      </c>
      <c r="L208" s="7">
        <v>13124.209846315245</v>
      </c>
      <c r="M208" s="7">
        <v>14192.250754362962</v>
      </c>
      <c r="N208" s="7">
        <v>15271.745425880476</v>
      </c>
      <c r="O208" s="7">
        <v>16301.23018602238</v>
      </c>
      <c r="P208" s="7">
        <v>25306.257525245619</v>
      </c>
      <c r="Q208" s="7">
        <v>34308.379444895516</v>
      </c>
      <c r="R208" s="7">
        <v>43196.509165162905</v>
      </c>
      <c r="S208" s="7">
        <v>52018.07686435349</v>
      </c>
      <c r="T208" s="7">
        <v>60520.581741339847</v>
      </c>
      <c r="U208" s="7">
        <v>68938.421215419294</v>
      </c>
      <c r="V208" s="7">
        <v>77007.528608225737</v>
      </c>
      <c r="W208" s="7">
        <v>85074.769419438191</v>
      </c>
      <c r="X208" s="7">
        <v>93151.343662031795</v>
      </c>
      <c r="Y208" s="7">
        <v>101250.75888822839</v>
      </c>
      <c r="Z208" s="7">
        <v>109346.14916654013</v>
      </c>
      <c r="AA208" s="7">
        <v>117437.20122979063</v>
      </c>
      <c r="AB208" s="7">
        <v>125522.63586084252</v>
      </c>
      <c r="AC208" s="7">
        <v>133602.64881953373</v>
      </c>
      <c r="AD208" s="7">
        <v>141677.74558791119</v>
      </c>
    </row>
    <row r="209" spans="1:30" s="5" customFormat="1" ht="13" x14ac:dyDescent="0.3">
      <c r="A209" s="6" t="s">
        <v>167</v>
      </c>
      <c r="B209" s="7">
        <v>4153.3691275167785</v>
      </c>
      <c r="C209" s="7">
        <v>4604.9882831460754</v>
      </c>
      <c r="D209" s="7">
        <v>5144.3976953013989</v>
      </c>
      <c r="E209" s="7">
        <v>5474.9162409567789</v>
      </c>
      <c r="F209" s="7">
        <v>5858.5477427058595</v>
      </c>
      <c r="G209" s="7">
        <v>6501.7836432780296</v>
      </c>
      <c r="H209" s="7">
        <v>7240.0631934541725</v>
      </c>
      <c r="I209" s="7">
        <v>7952.4100587063595</v>
      </c>
      <c r="J209" s="7">
        <v>8602.4528693795146</v>
      </c>
      <c r="K209" s="7">
        <v>9190.1279170972302</v>
      </c>
      <c r="L209" s="7">
        <v>9772.3001338570393</v>
      </c>
      <c r="M209" s="7">
        <v>10386.748627407338</v>
      </c>
      <c r="N209" s="7">
        <v>10997.115012134987</v>
      </c>
      <c r="O209" s="7">
        <v>12004.178876102404</v>
      </c>
      <c r="P209" s="7">
        <v>12895.13421108892</v>
      </c>
      <c r="Q209" s="7">
        <v>14051.810080223946</v>
      </c>
      <c r="R209" s="7">
        <v>14818.133177427952</v>
      </c>
      <c r="S209" s="7">
        <v>15503.66128197877</v>
      </c>
      <c r="T209" s="7">
        <v>16075.210138387431</v>
      </c>
      <c r="U209" s="7">
        <v>16612.343254227391</v>
      </c>
      <c r="V209" s="7">
        <v>17137.661543396189</v>
      </c>
      <c r="W209" s="7">
        <v>17648.73897390292</v>
      </c>
      <c r="X209" s="7">
        <v>18146.678882223528</v>
      </c>
      <c r="Y209" s="7">
        <v>18638.465271266021</v>
      </c>
      <c r="Z209" s="7">
        <v>19132.565323536368</v>
      </c>
      <c r="AA209" s="7">
        <v>19628.298483827348</v>
      </c>
      <c r="AB209" s="7">
        <v>20123.540045859801</v>
      </c>
      <c r="AC209" s="7">
        <v>20617.367382461052</v>
      </c>
      <c r="AD209" s="7">
        <v>20738.346679557417</v>
      </c>
    </row>
    <row r="210" spans="1:30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 x14ac:dyDescent="0.35">
      <c r="A211" s="9" t="s">
        <v>48</v>
      </c>
    </row>
    <row r="212" spans="1:30" s="11" customFormat="1" ht="13" x14ac:dyDescent="0.3">
      <c r="A212" s="16" t="s">
        <v>49</v>
      </c>
      <c r="B212" s="17">
        <v>2022</v>
      </c>
      <c r="C212" s="17">
        <v>2023</v>
      </c>
      <c r="D212" s="17">
        <v>2024</v>
      </c>
      <c r="E212" s="17">
        <v>2025</v>
      </c>
      <c r="F212" s="17">
        <v>2026</v>
      </c>
      <c r="G212" s="17">
        <v>2027</v>
      </c>
      <c r="H212" s="17">
        <v>2028</v>
      </c>
      <c r="I212" s="17">
        <v>2029</v>
      </c>
      <c r="J212" s="17">
        <v>2030</v>
      </c>
      <c r="K212" s="17">
        <v>2031</v>
      </c>
      <c r="L212" s="17">
        <v>2032</v>
      </c>
      <c r="M212" s="17">
        <v>2033</v>
      </c>
      <c r="N212" s="17">
        <v>2034</v>
      </c>
      <c r="O212" s="17">
        <v>2035</v>
      </c>
      <c r="P212" s="17">
        <v>2036</v>
      </c>
      <c r="Q212" s="17">
        <v>2037</v>
      </c>
      <c r="R212" s="17">
        <v>2038</v>
      </c>
      <c r="S212" s="17">
        <v>2039</v>
      </c>
      <c r="T212" s="17">
        <v>2040</v>
      </c>
      <c r="U212" s="17">
        <v>2041</v>
      </c>
      <c r="V212" s="17">
        <v>2042</v>
      </c>
      <c r="W212" s="17">
        <v>2043</v>
      </c>
      <c r="X212" s="17">
        <v>2044</v>
      </c>
      <c r="Y212" s="17">
        <v>2045</v>
      </c>
      <c r="Z212" s="17">
        <v>2046</v>
      </c>
      <c r="AA212" s="17">
        <v>2047</v>
      </c>
      <c r="AB212" s="17">
        <v>2048</v>
      </c>
      <c r="AC212" s="17">
        <v>2049</v>
      </c>
      <c r="AD212" s="17">
        <v>2050</v>
      </c>
    </row>
    <row r="213" spans="1:30" s="5" customFormat="1" ht="13" x14ac:dyDescent="0.3">
      <c r="A213" s="6" t="s">
        <v>160</v>
      </c>
      <c r="B213" s="7">
        <f t="shared" ref="B213:AD221" si="25">ROUND(SUM(B224,B235),0)</f>
        <v>0</v>
      </c>
      <c r="C213" s="7">
        <f t="shared" si="25"/>
        <v>0</v>
      </c>
      <c r="D213" s="7">
        <f t="shared" si="25"/>
        <v>0</v>
      </c>
      <c r="E213" s="7">
        <f t="shared" si="25"/>
        <v>0</v>
      </c>
      <c r="F213" s="7">
        <f t="shared" si="25"/>
        <v>0</v>
      </c>
      <c r="G213" s="7">
        <f t="shared" si="25"/>
        <v>0</v>
      </c>
      <c r="H213" s="7">
        <f t="shared" si="25"/>
        <v>0</v>
      </c>
      <c r="I213" s="7">
        <f t="shared" si="25"/>
        <v>0</v>
      </c>
      <c r="J213" s="7">
        <f t="shared" si="25"/>
        <v>0</v>
      </c>
      <c r="K213" s="7">
        <f t="shared" si="25"/>
        <v>0</v>
      </c>
      <c r="L213" s="7">
        <f t="shared" si="25"/>
        <v>0</v>
      </c>
      <c r="M213" s="7">
        <f t="shared" si="25"/>
        <v>0</v>
      </c>
      <c r="N213" s="7">
        <f t="shared" si="25"/>
        <v>0</v>
      </c>
      <c r="O213" s="7">
        <f t="shared" si="25"/>
        <v>0</v>
      </c>
      <c r="P213" s="7">
        <f t="shared" si="25"/>
        <v>0</v>
      </c>
      <c r="Q213" s="7">
        <f t="shared" si="25"/>
        <v>0</v>
      </c>
      <c r="R213" s="7">
        <f t="shared" si="25"/>
        <v>0</v>
      </c>
      <c r="S213" s="7">
        <f t="shared" si="25"/>
        <v>0</v>
      </c>
      <c r="T213" s="7">
        <f t="shared" si="25"/>
        <v>0</v>
      </c>
      <c r="U213" s="7">
        <f t="shared" si="25"/>
        <v>0</v>
      </c>
      <c r="V213" s="7">
        <f t="shared" si="25"/>
        <v>0</v>
      </c>
      <c r="W213" s="7">
        <f t="shared" si="25"/>
        <v>0</v>
      </c>
      <c r="X213" s="7">
        <f t="shared" si="25"/>
        <v>0</v>
      </c>
      <c r="Y213" s="7">
        <f t="shared" si="25"/>
        <v>0</v>
      </c>
      <c r="Z213" s="7">
        <f t="shared" si="25"/>
        <v>0</v>
      </c>
      <c r="AA213" s="7">
        <f t="shared" si="25"/>
        <v>0</v>
      </c>
      <c r="AB213" s="7">
        <f t="shared" si="25"/>
        <v>0</v>
      </c>
      <c r="AC213" s="7">
        <f t="shared" si="25"/>
        <v>0</v>
      </c>
      <c r="AD213" s="7">
        <f t="shared" si="25"/>
        <v>0</v>
      </c>
    </row>
    <row r="214" spans="1:30" s="5" customFormat="1" ht="13" x14ac:dyDescent="0.3">
      <c r="A214" s="6" t="s">
        <v>161</v>
      </c>
      <c r="B214" s="7">
        <f t="shared" si="25"/>
        <v>0</v>
      </c>
      <c r="C214" s="7">
        <f t="shared" si="25"/>
        <v>0</v>
      </c>
      <c r="D214" s="7">
        <f t="shared" si="25"/>
        <v>0</v>
      </c>
      <c r="E214" s="7">
        <f t="shared" si="25"/>
        <v>0</v>
      </c>
      <c r="F214" s="7">
        <f t="shared" si="25"/>
        <v>0</v>
      </c>
      <c r="G214" s="7">
        <f t="shared" si="25"/>
        <v>0</v>
      </c>
      <c r="H214" s="7">
        <f t="shared" si="25"/>
        <v>0</v>
      </c>
      <c r="I214" s="7">
        <f t="shared" si="25"/>
        <v>0</v>
      </c>
      <c r="J214" s="7">
        <f t="shared" si="25"/>
        <v>0</v>
      </c>
      <c r="K214" s="7">
        <f t="shared" si="25"/>
        <v>1551</v>
      </c>
      <c r="L214" s="7">
        <f t="shared" si="25"/>
        <v>3060</v>
      </c>
      <c r="M214" s="7">
        <f t="shared" si="25"/>
        <v>4610</v>
      </c>
      <c r="N214" s="7">
        <f t="shared" si="25"/>
        <v>5860</v>
      </c>
      <c r="O214" s="7">
        <f t="shared" si="25"/>
        <v>7027</v>
      </c>
      <c r="P214" s="7">
        <f t="shared" si="25"/>
        <v>12360</v>
      </c>
      <c r="Q214" s="7">
        <f t="shared" si="25"/>
        <v>18191</v>
      </c>
      <c r="R214" s="7">
        <f t="shared" si="25"/>
        <v>24354</v>
      </c>
      <c r="S214" s="7">
        <f t="shared" si="25"/>
        <v>30934</v>
      </c>
      <c r="T214" s="7">
        <f t="shared" si="25"/>
        <v>39088</v>
      </c>
      <c r="U214" s="7">
        <f t="shared" si="25"/>
        <v>47986</v>
      </c>
      <c r="V214" s="7">
        <f t="shared" si="25"/>
        <v>57578</v>
      </c>
      <c r="W214" s="7">
        <f t="shared" si="25"/>
        <v>67852</v>
      </c>
      <c r="X214" s="7">
        <f t="shared" si="25"/>
        <v>78060</v>
      </c>
      <c r="Y214" s="7">
        <f t="shared" si="25"/>
        <v>86669</v>
      </c>
      <c r="Z214" s="7">
        <f t="shared" si="25"/>
        <v>95555</v>
      </c>
      <c r="AA214" s="7">
        <f t="shared" si="25"/>
        <v>102163</v>
      </c>
      <c r="AB214" s="7">
        <f t="shared" si="25"/>
        <v>109030</v>
      </c>
      <c r="AC214" s="7">
        <f t="shared" si="25"/>
        <v>115742</v>
      </c>
      <c r="AD214" s="7">
        <f t="shared" si="25"/>
        <v>121382</v>
      </c>
    </row>
    <row r="215" spans="1:30" s="5" customFormat="1" ht="13" x14ac:dyDescent="0.3">
      <c r="A215" s="6" t="s">
        <v>162</v>
      </c>
      <c r="B215" s="7">
        <f t="shared" si="25"/>
        <v>0</v>
      </c>
      <c r="C215" s="7">
        <f t="shared" si="25"/>
        <v>0</v>
      </c>
      <c r="D215" s="7">
        <f t="shared" si="25"/>
        <v>0</v>
      </c>
      <c r="E215" s="7">
        <f t="shared" si="25"/>
        <v>0</v>
      </c>
      <c r="F215" s="7">
        <f t="shared" si="25"/>
        <v>0</v>
      </c>
      <c r="G215" s="7">
        <f t="shared" si="25"/>
        <v>0</v>
      </c>
      <c r="H215" s="7">
        <f t="shared" si="25"/>
        <v>0</v>
      </c>
      <c r="I215" s="7">
        <f t="shared" si="25"/>
        <v>0</v>
      </c>
      <c r="J215" s="7">
        <f t="shared" si="25"/>
        <v>0</v>
      </c>
      <c r="K215" s="7">
        <f t="shared" si="25"/>
        <v>0</v>
      </c>
      <c r="L215" s="7">
        <f t="shared" si="25"/>
        <v>0</v>
      </c>
      <c r="M215" s="7">
        <f t="shared" si="25"/>
        <v>0</v>
      </c>
      <c r="N215" s="7">
        <f t="shared" si="25"/>
        <v>0</v>
      </c>
      <c r="O215" s="7">
        <f t="shared" si="25"/>
        <v>0</v>
      </c>
      <c r="P215" s="7">
        <f t="shared" si="25"/>
        <v>0</v>
      </c>
      <c r="Q215" s="7">
        <f t="shared" si="25"/>
        <v>0</v>
      </c>
      <c r="R215" s="7">
        <f t="shared" si="25"/>
        <v>0</v>
      </c>
      <c r="S215" s="7">
        <f t="shared" si="25"/>
        <v>0</v>
      </c>
      <c r="T215" s="7">
        <f t="shared" si="25"/>
        <v>0</v>
      </c>
      <c r="U215" s="7">
        <f t="shared" si="25"/>
        <v>0</v>
      </c>
      <c r="V215" s="7">
        <f t="shared" si="25"/>
        <v>0</v>
      </c>
      <c r="W215" s="7">
        <f t="shared" si="25"/>
        <v>0</v>
      </c>
      <c r="X215" s="7">
        <f t="shared" si="25"/>
        <v>0</v>
      </c>
      <c r="Y215" s="7">
        <f t="shared" si="25"/>
        <v>0</v>
      </c>
      <c r="Z215" s="7">
        <f t="shared" si="25"/>
        <v>0</v>
      </c>
      <c r="AA215" s="7">
        <f t="shared" si="25"/>
        <v>0</v>
      </c>
      <c r="AB215" s="7">
        <f t="shared" si="25"/>
        <v>0</v>
      </c>
      <c r="AC215" s="7">
        <f t="shared" si="25"/>
        <v>0</v>
      </c>
      <c r="AD215" s="7">
        <f t="shared" si="25"/>
        <v>0</v>
      </c>
    </row>
    <row r="216" spans="1:30" s="5" customFormat="1" ht="13" x14ac:dyDescent="0.3">
      <c r="A216" s="6" t="s">
        <v>6</v>
      </c>
      <c r="B216" s="7">
        <f t="shared" si="25"/>
        <v>1175</v>
      </c>
      <c r="C216" s="7">
        <f t="shared" si="25"/>
        <v>1635</v>
      </c>
      <c r="D216" s="7">
        <f t="shared" si="25"/>
        <v>1752</v>
      </c>
      <c r="E216" s="7">
        <f t="shared" si="25"/>
        <v>1873</v>
      </c>
      <c r="F216" s="7">
        <f t="shared" si="25"/>
        <v>1873</v>
      </c>
      <c r="G216" s="7">
        <f t="shared" si="25"/>
        <v>1898</v>
      </c>
      <c r="H216" s="7">
        <f t="shared" si="25"/>
        <v>1936</v>
      </c>
      <c r="I216" s="7">
        <f t="shared" si="25"/>
        <v>1936</v>
      </c>
      <c r="J216" s="7">
        <f t="shared" si="25"/>
        <v>2150</v>
      </c>
      <c r="K216" s="7">
        <f t="shared" si="25"/>
        <v>2462</v>
      </c>
      <c r="L216" s="7">
        <f t="shared" si="25"/>
        <v>3147</v>
      </c>
      <c r="M216" s="7">
        <f t="shared" si="25"/>
        <v>3516</v>
      </c>
      <c r="N216" s="7">
        <f t="shared" si="25"/>
        <v>4335</v>
      </c>
      <c r="O216" s="7">
        <f t="shared" si="25"/>
        <v>5360</v>
      </c>
      <c r="P216" s="7">
        <f t="shared" si="25"/>
        <v>6469</v>
      </c>
      <c r="Q216" s="7">
        <f t="shared" si="25"/>
        <v>7547</v>
      </c>
      <c r="R216" s="7">
        <f t="shared" si="25"/>
        <v>8967</v>
      </c>
      <c r="S216" s="7">
        <f t="shared" si="25"/>
        <v>10717</v>
      </c>
      <c r="T216" s="7">
        <f t="shared" si="25"/>
        <v>13236</v>
      </c>
      <c r="U216" s="7">
        <f t="shared" si="25"/>
        <v>16150</v>
      </c>
      <c r="V216" s="7">
        <f t="shared" si="25"/>
        <v>18635</v>
      </c>
      <c r="W216" s="7">
        <f t="shared" si="25"/>
        <v>20574</v>
      </c>
      <c r="X216" s="7">
        <f t="shared" si="25"/>
        <v>22579</v>
      </c>
      <c r="Y216" s="7">
        <f t="shared" si="25"/>
        <v>24216</v>
      </c>
      <c r="Z216" s="7">
        <f t="shared" si="25"/>
        <v>25523</v>
      </c>
      <c r="AA216" s="7">
        <f t="shared" si="25"/>
        <v>26750</v>
      </c>
      <c r="AB216" s="7">
        <f t="shared" si="25"/>
        <v>27882</v>
      </c>
      <c r="AC216" s="7">
        <f t="shared" si="25"/>
        <v>29341</v>
      </c>
      <c r="AD216" s="7">
        <f t="shared" si="25"/>
        <v>29937</v>
      </c>
    </row>
    <row r="217" spans="1:30" s="5" customFormat="1" ht="13" x14ac:dyDescent="0.3">
      <c r="A217" s="6" t="s">
        <v>163</v>
      </c>
      <c r="B217" s="7">
        <f t="shared" si="25"/>
        <v>0</v>
      </c>
      <c r="C217" s="7">
        <f t="shared" si="25"/>
        <v>0</v>
      </c>
      <c r="D217" s="7">
        <f t="shared" si="25"/>
        <v>0</v>
      </c>
      <c r="E217" s="7">
        <f t="shared" si="25"/>
        <v>0</v>
      </c>
      <c r="F217" s="7">
        <f t="shared" si="25"/>
        <v>0</v>
      </c>
      <c r="G217" s="7">
        <f t="shared" si="25"/>
        <v>0</v>
      </c>
      <c r="H217" s="7">
        <f t="shared" si="25"/>
        <v>0</v>
      </c>
      <c r="I217" s="7">
        <f t="shared" si="25"/>
        <v>0</v>
      </c>
      <c r="J217" s="7">
        <f t="shared" si="25"/>
        <v>0</v>
      </c>
      <c r="K217" s="7">
        <f t="shared" si="25"/>
        <v>0</v>
      </c>
      <c r="L217" s="7">
        <f t="shared" si="25"/>
        <v>0</v>
      </c>
      <c r="M217" s="7">
        <f t="shared" si="25"/>
        <v>0</v>
      </c>
      <c r="N217" s="7">
        <f t="shared" si="25"/>
        <v>0</v>
      </c>
      <c r="O217" s="7">
        <f t="shared" si="25"/>
        <v>0</v>
      </c>
      <c r="P217" s="7">
        <f t="shared" si="25"/>
        <v>0</v>
      </c>
      <c r="Q217" s="7">
        <f t="shared" si="25"/>
        <v>0</v>
      </c>
      <c r="R217" s="7">
        <f t="shared" si="25"/>
        <v>0</v>
      </c>
      <c r="S217" s="7">
        <f t="shared" si="25"/>
        <v>0</v>
      </c>
      <c r="T217" s="7">
        <f t="shared" si="25"/>
        <v>0</v>
      </c>
      <c r="U217" s="7">
        <f t="shared" si="25"/>
        <v>0</v>
      </c>
      <c r="V217" s="7">
        <f t="shared" si="25"/>
        <v>0</v>
      </c>
      <c r="W217" s="7">
        <f t="shared" si="25"/>
        <v>0</v>
      </c>
      <c r="X217" s="7">
        <f t="shared" si="25"/>
        <v>0</v>
      </c>
      <c r="Y217" s="7">
        <f t="shared" si="25"/>
        <v>0</v>
      </c>
      <c r="Z217" s="7">
        <f t="shared" si="25"/>
        <v>0</v>
      </c>
      <c r="AA217" s="7">
        <f t="shared" si="25"/>
        <v>0</v>
      </c>
      <c r="AB217" s="7">
        <f t="shared" si="25"/>
        <v>0</v>
      </c>
      <c r="AC217" s="7">
        <f t="shared" si="25"/>
        <v>0</v>
      </c>
      <c r="AD217" s="7">
        <f t="shared" si="25"/>
        <v>0</v>
      </c>
    </row>
    <row r="218" spans="1:30" s="5" customFormat="1" ht="13" x14ac:dyDescent="0.3">
      <c r="A218" s="6" t="s">
        <v>164</v>
      </c>
      <c r="B218" s="7">
        <f t="shared" si="25"/>
        <v>0</v>
      </c>
      <c r="C218" s="7">
        <f t="shared" si="25"/>
        <v>0</v>
      </c>
      <c r="D218" s="7">
        <f t="shared" si="25"/>
        <v>0</v>
      </c>
      <c r="E218" s="7">
        <f t="shared" si="25"/>
        <v>0</v>
      </c>
      <c r="F218" s="7">
        <f t="shared" si="25"/>
        <v>0</v>
      </c>
      <c r="G218" s="7">
        <f t="shared" si="25"/>
        <v>0</v>
      </c>
      <c r="H218" s="7">
        <f t="shared" si="25"/>
        <v>0</v>
      </c>
      <c r="I218" s="7">
        <f t="shared" si="25"/>
        <v>0</v>
      </c>
      <c r="J218" s="7">
        <f t="shared" si="25"/>
        <v>0</v>
      </c>
      <c r="K218" s="7">
        <f t="shared" si="25"/>
        <v>0</v>
      </c>
      <c r="L218" s="7">
        <f t="shared" si="25"/>
        <v>0</v>
      </c>
      <c r="M218" s="7">
        <f t="shared" si="25"/>
        <v>0</v>
      </c>
      <c r="N218" s="7">
        <f t="shared" si="25"/>
        <v>0</v>
      </c>
      <c r="O218" s="7">
        <f t="shared" si="25"/>
        <v>0</v>
      </c>
      <c r="P218" s="7">
        <f t="shared" si="25"/>
        <v>0</v>
      </c>
      <c r="Q218" s="7">
        <f t="shared" si="25"/>
        <v>0</v>
      </c>
      <c r="R218" s="7">
        <f t="shared" si="25"/>
        <v>0</v>
      </c>
      <c r="S218" s="7">
        <f t="shared" si="25"/>
        <v>0</v>
      </c>
      <c r="T218" s="7">
        <f t="shared" si="25"/>
        <v>0</v>
      </c>
      <c r="U218" s="7">
        <f t="shared" si="25"/>
        <v>0</v>
      </c>
      <c r="V218" s="7">
        <f t="shared" si="25"/>
        <v>0</v>
      </c>
      <c r="W218" s="7">
        <f t="shared" si="25"/>
        <v>0</v>
      </c>
      <c r="X218" s="7">
        <f t="shared" si="25"/>
        <v>0</v>
      </c>
      <c r="Y218" s="7">
        <f t="shared" si="25"/>
        <v>0</v>
      </c>
      <c r="Z218" s="7">
        <f t="shared" si="25"/>
        <v>0</v>
      </c>
      <c r="AA218" s="7">
        <f t="shared" si="25"/>
        <v>0</v>
      </c>
      <c r="AB218" s="7">
        <f t="shared" si="25"/>
        <v>0</v>
      </c>
      <c r="AC218" s="7">
        <f t="shared" si="25"/>
        <v>0</v>
      </c>
      <c r="AD218" s="7">
        <f t="shared" si="25"/>
        <v>0</v>
      </c>
    </row>
    <row r="219" spans="1:30" s="5" customFormat="1" ht="13" x14ac:dyDescent="0.3">
      <c r="A219" s="6" t="s">
        <v>165</v>
      </c>
      <c r="B219" s="7">
        <f t="shared" si="25"/>
        <v>0</v>
      </c>
      <c r="C219" s="7">
        <f t="shared" si="25"/>
        <v>0</v>
      </c>
      <c r="D219" s="7">
        <f t="shared" si="25"/>
        <v>0</v>
      </c>
      <c r="E219" s="7">
        <f t="shared" si="25"/>
        <v>0</v>
      </c>
      <c r="F219" s="7">
        <f t="shared" si="25"/>
        <v>0</v>
      </c>
      <c r="G219" s="7">
        <f t="shared" si="25"/>
        <v>0</v>
      </c>
      <c r="H219" s="7">
        <f t="shared" si="25"/>
        <v>0</v>
      </c>
      <c r="I219" s="7">
        <f t="shared" si="25"/>
        <v>0</v>
      </c>
      <c r="J219" s="7">
        <f t="shared" si="25"/>
        <v>0</v>
      </c>
      <c r="K219" s="7">
        <f t="shared" si="25"/>
        <v>0</v>
      </c>
      <c r="L219" s="7">
        <f t="shared" si="25"/>
        <v>0</v>
      </c>
      <c r="M219" s="7">
        <f t="shared" si="25"/>
        <v>0</v>
      </c>
      <c r="N219" s="7">
        <f t="shared" si="25"/>
        <v>0</v>
      </c>
      <c r="O219" s="7">
        <f t="shared" si="25"/>
        <v>0</v>
      </c>
      <c r="P219" s="7">
        <f t="shared" si="25"/>
        <v>0</v>
      </c>
      <c r="Q219" s="7">
        <f t="shared" si="25"/>
        <v>0</v>
      </c>
      <c r="R219" s="7">
        <f t="shared" si="25"/>
        <v>0</v>
      </c>
      <c r="S219" s="7">
        <f t="shared" si="25"/>
        <v>0</v>
      </c>
      <c r="T219" s="7">
        <f t="shared" si="25"/>
        <v>0</v>
      </c>
      <c r="U219" s="7">
        <f t="shared" si="25"/>
        <v>0</v>
      </c>
      <c r="V219" s="7">
        <f t="shared" si="25"/>
        <v>0</v>
      </c>
      <c r="W219" s="7">
        <f t="shared" si="25"/>
        <v>0</v>
      </c>
      <c r="X219" s="7">
        <f t="shared" si="25"/>
        <v>0</v>
      </c>
      <c r="Y219" s="7">
        <f t="shared" si="25"/>
        <v>0</v>
      </c>
      <c r="Z219" s="7">
        <f t="shared" si="25"/>
        <v>0</v>
      </c>
      <c r="AA219" s="7">
        <f t="shared" si="25"/>
        <v>0</v>
      </c>
      <c r="AB219" s="7">
        <f t="shared" si="25"/>
        <v>0</v>
      </c>
      <c r="AC219" s="7">
        <f t="shared" si="25"/>
        <v>0</v>
      </c>
      <c r="AD219" s="7">
        <f t="shared" si="25"/>
        <v>0</v>
      </c>
    </row>
    <row r="220" spans="1:30" s="5" customFormat="1" ht="13" x14ac:dyDescent="0.3">
      <c r="A220" s="6" t="s">
        <v>168</v>
      </c>
      <c r="B220" s="7">
        <f t="shared" si="25"/>
        <v>0</v>
      </c>
      <c r="C220" s="7">
        <f t="shared" si="25"/>
        <v>0</v>
      </c>
      <c r="D220" s="7">
        <f t="shared" si="25"/>
        <v>0</v>
      </c>
      <c r="E220" s="7">
        <f t="shared" si="25"/>
        <v>0</v>
      </c>
      <c r="F220" s="7">
        <f t="shared" si="25"/>
        <v>0</v>
      </c>
      <c r="G220" s="7">
        <f t="shared" si="25"/>
        <v>0</v>
      </c>
      <c r="H220" s="7">
        <f t="shared" si="25"/>
        <v>0</v>
      </c>
      <c r="I220" s="7">
        <f t="shared" si="25"/>
        <v>0</v>
      </c>
      <c r="J220" s="7">
        <f t="shared" si="25"/>
        <v>0</v>
      </c>
      <c r="K220" s="7">
        <f t="shared" si="25"/>
        <v>0</v>
      </c>
      <c r="L220" s="7">
        <f t="shared" si="25"/>
        <v>0</v>
      </c>
      <c r="M220" s="7">
        <f t="shared" si="25"/>
        <v>0</v>
      </c>
      <c r="N220" s="7">
        <f t="shared" si="25"/>
        <v>0</v>
      </c>
      <c r="O220" s="7">
        <f t="shared" si="25"/>
        <v>0</v>
      </c>
      <c r="P220" s="7">
        <f t="shared" si="25"/>
        <v>0</v>
      </c>
      <c r="Q220" s="7">
        <f t="shared" si="25"/>
        <v>0</v>
      </c>
      <c r="R220" s="7">
        <f t="shared" si="25"/>
        <v>0</v>
      </c>
      <c r="S220" s="7">
        <f t="shared" si="25"/>
        <v>0</v>
      </c>
      <c r="T220" s="7">
        <f t="shared" si="25"/>
        <v>0</v>
      </c>
      <c r="U220" s="7">
        <f t="shared" si="25"/>
        <v>0</v>
      </c>
      <c r="V220" s="7">
        <f t="shared" si="25"/>
        <v>0</v>
      </c>
      <c r="W220" s="7">
        <f t="shared" si="25"/>
        <v>0</v>
      </c>
      <c r="X220" s="7">
        <f t="shared" si="25"/>
        <v>0</v>
      </c>
      <c r="Y220" s="7">
        <f t="shared" si="25"/>
        <v>0</v>
      </c>
      <c r="Z220" s="7">
        <f t="shared" si="25"/>
        <v>0</v>
      </c>
      <c r="AA220" s="7">
        <f t="shared" si="25"/>
        <v>0</v>
      </c>
      <c r="AB220" s="7">
        <f t="shared" si="25"/>
        <v>0</v>
      </c>
      <c r="AC220" s="7">
        <f t="shared" si="25"/>
        <v>0</v>
      </c>
      <c r="AD220" s="7">
        <f t="shared" si="25"/>
        <v>0</v>
      </c>
    </row>
    <row r="221" spans="1:30" s="5" customFormat="1" ht="13" x14ac:dyDescent="0.3">
      <c r="A221" s="6" t="s">
        <v>167</v>
      </c>
      <c r="B221" s="7">
        <f t="shared" si="25"/>
        <v>0</v>
      </c>
      <c r="C221" s="7">
        <f t="shared" si="25"/>
        <v>0</v>
      </c>
      <c r="D221" s="7">
        <f t="shared" si="25"/>
        <v>0</v>
      </c>
      <c r="E221" s="7">
        <f t="shared" si="25"/>
        <v>0</v>
      </c>
      <c r="F221" s="7">
        <f t="shared" si="25"/>
        <v>0</v>
      </c>
      <c r="G221" s="7">
        <f t="shared" si="25"/>
        <v>0</v>
      </c>
      <c r="H221" s="7">
        <f t="shared" si="25"/>
        <v>0</v>
      </c>
      <c r="I221" s="7">
        <f t="shared" si="25"/>
        <v>0</v>
      </c>
      <c r="J221" s="7">
        <f t="shared" si="25"/>
        <v>0</v>
      </c>
      <c r="K221" s="7">
        <f t="shared" si="25"/>
        <v>0</v>
      </c>
      <c r="L221" s="7">
        <f t="shared" si="25"/>
        <v>0</v>
      </c>
      <c r="M221" s="7">
        <f t="shared" si="25"/>
        <v>0</v>
      </c>
      <c r="N221" s="7">
        <f t="shared" si="25"/>
        <v>0</v>
      </c>
      <c r="O221" s="7">
        <f t="shared" si="25"/>
        <v>0</v>
      </c>
      <c r="P221" s="7">
        <f t="shared" si="25"/>
        <v>0</v>
      </c>
      <c r="Q221" s="7">
        <f t="shared" si="25"/>
        <v>0</v>
      </c>
      <c r="R221" s="7">
        <f t="shared" si="25"/>
        <v>0</v>
      </c>
      <c r="S221" s="7">
        <f t="shared" si="25"/>
        <v>0</v>
      </c>
      <c r="T221" s="7">
        <f t="shared" si="25"/>
        <v>0</v>
      </c>
      <c r="U221" s="7">
        <f t="shared" si="25"/>
        <v>0</v>
      </c>
      <c r="V221" s="7">
        <f t="shared" si="25"/>
        <v>0</v>
      </c>
      <c r="W221" s="7">
        <f t="shared" si="25"/>
        <v>0</v>
      </c>
      <c r="X221" s="7">
        <f t="shared" si="25"/>
        <v>0</v>
      </c>
      <c r="Y221" s="7">
        <f t="shared" ref="Y221:AD221" si="26">ROUND(SUM(Y232,Y243),0)</f>
        <v>0</v>
      </c>
      <c r="Z221" s="7">
        <f t="shared" si="26"/>
        <v>0</v>
      </c>
      <c r="AA221" s="7">
        <f t="shared" si="26"/>
        <v>0</v>
      </c>
      <c r="AB221" s="7">
        <f t="shared" si="26"/>
        <v>0</v>
      </c>
      <c r="AC221" s="7">
        <f t="shared" si="26"/>
        <v>0</v>
      </c>
      <c r="AD221" s="7">
        <f t="shared" si="26"/>
        <v>0</v>
      </c>
    </row>
    <row r="222" spans="1:30" s="5" customFormat="1" ht="13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s="11" customFormat="1" ht="13" x14ac:dyDescent="0.3">
      <c r="A223" s="16" t="s">
        <v>50</v>
      </c>
      <c r="B223" s="17">
        <v>2022</v>
      </c>
      <c r="C223" s="17">
        <v>2023</v>
      </c>
      <c r="D223" s="17">
        <v>2024</v>
      </c>
      <c r="E223" s="17">
        <v>2025</v>
      </c>
      <c r="F223" s="17">
        <v>2026</v>
      </c>
      <c r="G223" s="17">
        <v>2027</v>
      </c>
      <c r="H223" s="17">
        <v>2028</v>
      </c>
      <c r="I223" s="17">
        <v>2029</v>
      </c>
      <c r="J223" s="17">
        <v>2030</v>
      </c>
      <c r="K223" s="17">
        <v>2031</v>
      </c>
      <c r="L223" s="17">
        <v>2032</v>
      </c>
      <c r="M223" s="17">
        <v>2033</v>
      </c>
      <c r="N223" s="17">
        <v>2034</v>
      </c>
      <c r="O223" s="17">
        <v>2035</v>
      </c>
      <c r="P223" s="17">
        <v>2036</v>
      </c>
      <c r="Q223" s="17">
        <v>2037</v>
      </c>
      <c r="R223" s="17">
        <v>2038</v>
      </c>
      <c r="S223" s="17">
        <v>2039</v>
      </c>
      <c r="T223" s="17">
        <v>2040</v>
      </c>
      <c r="U223" s="17">
        <v>2041</v>
      </c>
      <c r="V223" s="17">
        <v>2042</v>
      </c>
      <c r="W223" s="17">
        <v>2043</v>
      </c>
      <c r="X223" s="17">
        <v>2044</v>
      </c>
      <c r="Y223" s="17">
        <v>2045</v>
      </c>
      <c r="Z223" s="17">
        <v>2046</v>
      </c>
      <c r="AA223" s="17">
        <v>2047</v>
      </c>
      <c r="AB223" s="17">
        <v>2048</v>
      </c>
      <c r="AC223" s="17">
        <v>2049</v>
      </c>
      <c r="AD223" s="17">
        <v>2050</v>
      </c>
    </row>
    <row r="224" spans="1:30" s="5" customFormat="1" ht="13" x14ac:dyDescent="0.3">
      <c r="A224" s="6" t="s">
        <v>160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</row>
    <row r="225" spans="1:30" s="5" customFormat="1" ht="13" x14ac:dyDescent="0.3">
      <c r="A225" s="6" t="s">
        <v>161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643.12379792680485</v>
      </c>
      <c r="L225" s="7">
        <v>1267.4449849595899</v>
      </c>
      <c r="M225" s="7">
        <v>1908.924411567891</v>
      </c>
      <c r="N225" s="7">
        <v>2426.2282392481611</v>
      </c>
      <c r="O225" s="7">
        <v>2909.1827537471322</v>
      </c>
      <c r="P225" s="7">
        <v>5108.2139492909155</v>
      </c>
      <c r="Q225" s="7">
        <v>7512.3269089444266</v>
      </c>
      <c r="R225" s="7">
        <v>10052.925203236038</v>
      </c>
      <c r="S225" s="7">
        <v>12765.438244283065</v>
      </c>
      <c r="T225" s="7">
        <v>16127.051805709274</v>
      </c>
      <c r="U225" s="7">
        <v>19794.87678567793</v>
      </c>
      <c r="V225" s="7">
        <v>23749.032095996863</v>
      </c>
      <c r="W225" s="7">
        <v>27983.622094214345</v>
      </c>
      <c r="X225" s="7">
        <v>32190.50370651991</v>
      </c>
      <c r="Y225" s="7">
        <v>35738.184240315</v>
      </c>
      <c r="Z225" s="7">
        <v>39400.293205604074</v>
      </c>
      <c r="AA225" s="7">
        <v>42122.802318619964</v>
      </c>
      <c r="AB225" s="7">
        <v>44951.80277596142</v>
      </c>
      <c r="AC225" s="7">
        <v>47717.359835729199</v>
      </c>
      <c r="AD225" s="7">
        <v>50040.981446052559</v>
      </c>
    </row>
    <row r="226" spans="1:30" s="5" customFormat="1" ht="13" x14ac:dyDescent="0.3">
      <c r="A226" s="6" t="s">
        <v>162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 s="5" customFormat="1" ht="13" x14ac:dyDescent="0.3">
      <c r="A227" s="6" t="s">
        <v>6</v>
      </c>
      <c r="B227" s="7">
        <v>469.09235202560848</v>
      </c>
      <c r="C227" s="7">
        <v>659.47861995860376</v>
      </c>
      <c r="D227" s="7">
        <v>714.02674018711105</v>
      </c>
      <c r="E227" s="7">
        <v>770.98702521163636</v>
      </c>
      <c r="F227" s="7">
        <v>770.98702521163636</v>
      </c>
      <c r="G227" s="7">
        <v>792.45227476689604</v>
      </c>
      <c r="H227" s="7">
        <v>812.09176232953052</v>
      </c>
      <c r="I227" s="7">
        <v>812.09176232953052</v>
      </c>
      <c r="J227" s="7">
        <v>933.34721455603687</v>
      </c>
      <c r="K227" s="7">
        <v>1082.9733297565415</v>
      </c>
      <c r="L227" s="7">
        <v>1389.6878680370803</v>
      </c>
      <c r="M227" s="7">
        <v>1557.9229909106423</v>
      </c>
      <c r="N227" s="7">
        <v>1926.2524514581949</v>
      </c>
      <c r="O227" s="7">
        <v>2386.8528275136632</v>
      </c>
      <c r="P227" s="7">
        <v>2885.9818452706609</v>
      </c>
      <c r="Q227" s="7">
        <v>3319.9547534633916</v>
      </c>
      <c r="R227" s="7">
        <v>3892.8421855476186</v>
      </c>
      <c r="S227" s="7">
        <v>4597.975185828519</v>
      </c>
      <c r="T227" s="7">
        <v>5679.9075260034324</v>
      </c>
      <c r="U227" s="7">
        <v>6932.7493636805657</v>
      </c>
      <c r="V227" s="7">
        <v>8003.3886134811801</v>
      </c>
      <c r="W227" s="7">
        <v>8840.4740508129489</v>
      </c>
      <c r="X227" s="7">
        <v>9705.9290231833129</v>
      </c>
      <c r="Y227" s="7">
        <v>10413.612689045105</v>
      </c>
      <c r="Z227" s="7">
        <v>10979.777209635327</v>
      </c>
      <c r="AA227" s="7">
        <v>11510.408393587422</v>
      </c>
      <c r="AB227" s="7">
        <v>11998.552405457336</v>
      </c>
      <c r="AC227" s="7">
        <v>12631.010932320414</v>
      </c>
      <c r="AD227" s="7">
        <v>12893.719262241639</v>
      </c>
    </row>
    <row r="228" spans="1:30" s="5" customFormat="1" ht="13" x14ac:dyDescent="0.3">
      <c r="A228" s="6" t="s">
        <v>163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</row>
    <row r="229" spans="1:30" s="5" customFormat="1" ht="13" x14ac:dyDescent="0.3">
      <c r="A229" s="6" t="s">
        <v>164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</row>
    <row r="230" spans="1:30" s="5" customFormat="1" ht="13" x14ac:dyDescent="0.3">
      <c r="A230" s="6" t="s">
        <v>165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</row>
    <row r="231" spans="1:30" s="5" customFormat="1" ht="13" x14ac:dyDescent="0.3">
      <c r="A231" s="6" t="s">
        <v>168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</row>
    <row r="232" spans="1:30" s="5" customFormat="1" ht="13" x14ac:dyDescent="0.3">
      <c r="A232" s="6" t="s">
        <v>167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</row>
    <row r="233" spans="1:30" s="5" customFormat="1" ht="13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s="11" customFormat="1" ht="13" x14ac:dyDescent="0.3">
      <c r="A234" s="16" t="s">
        <v>51</v>
      </c>
      <c r="B234" s="17">
        <v>2022</v>
      </c>
      <c r="C234" s="17">
        <v>2023</v>
      </c>
      <c r="D234" s="17">
        <v>2024</v>
      </c>
      <c r="E234" s="17">
        <v>2025</v>
      </c>
      <c r="F234" s="17">
        <v>2026</v>
      </c>
      <c r="G234" s="17">
        <v>2027</v>
      </c>
      <c r="H234" s="17">
        <v>2028</v>
      </c>
      <c r="I234" s="17">
        <v>2029</v>
      </c>
      <c r="J234" s="17">
        <v>2030</v>
      </c>
      <c r="K234" s="17">
        <v>2031</v>
      </c>
      <c r="L234" s="17">
        <v>2032</v>
      </c>
      <c r="M234" s="17">
        <v>2033</v>
      </c>
      <c r="N234" s="17">
        <v>2034</v>
      </c>
      <c r="O234" s="17">
        <v>2035</v>
      </c>
      <c r="P234" s="17">
        <v>2036</v>
      </c>
      <c r="Q234" s="17">
        <v>2037</v>
      </c>
      <c r="R234" s="17">
        <v>2038</v>
      </c>
      <c r="S234" s="17">
        <v>2039</v>
      </c>
      <c r="T234" s="17">
        <v>2040</v>
      </c>
      <c r="U234" s="17">
        <v>2041</v>
      </c>
      <c r="V234" s="17">
        <v>2042</v>
      </c>
      <c r="W234" s="17">
        <v>2043</v>
      </c>
      <c r="X234" s="17">
        <v>2044</v>
      </c>
      <c r="Y234" s="17">
        <v>2045</v>
      </c>
      <c r="Z234" s="17">
        <v>2046</v>
      </c>
      <c r="AA234" s="17">
        <v>2047</v>
      </c>
      <c r="AB234" s="17">
        <v>2048</v>
      </c>
      <c r="AC234" s="17">
        <v>2049</v>
      </c>
      <c r="AD234" s="17">
        <v>2050</v>
      </c>
    </row>
    <row r="235" spans="1:30" s="5" customFormat="1" ht="13" x14ac:dyDescent="0.3">
      <c r="A235" s="6" t="s">
        <v>160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</row>
    <row r="236" spans="1:30" s="5" customFormat="1" ht="13" x14ac:dyDescent="0.3">
      <c r="A236" s="6" t="s">
        <v>161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908.04612606021556</v>
      </c>
      <c r="L236" s="7">
        <v>1792.1860467195452</v>
      </c>
      <c r="M236" s="7">
        <v>2701.3566276318461</v>
      </c>
      <c r="N236" s="7">
        <v>3433.7302694252644</v>
      </c>
      <c r="O236" s="7">
        <v>4117.7464961938567</v>
      </c>
      <c r="P236" s="7">
        <v>7251.9458759492582</v>
      </c>
      <c r="Q236" s="7">
        <v>10678.69871170027</v>
      </c>
      <c r="R236" s="7">
        <v>14300.595720418047</v>
      </c>
      <c r="S236" s="7">
        <v>18168.140334349158</v>
      </c>
      <c r="T236" s="7">
        <v>22960.867439584788</v>
      </c>
      <c r="U236" s="7">
        <v>28190.649354329678</v>
      </c>
      <c r="V236" s="7">
        <v>33829.137633620368</v>
      </c>
      <c r="W236" s="7">
        <v>39868.26367092631</v>
      </c>
      <c r="X236" s="7">
        <v>45869.141906847639</v>
      </c>
      <c r="Y236" s="7">
        <v>50930.42314872866</v>
      </c>
      <c r="Z236" s="7">
        <v>56154.995117187573</v>
      </c>
      <c r="AA236" s="7">
        <v>60040.482895086017</v>
      </c>
      <c r="AB236" s="7">
        <v>64077.734658621775</v>
      </c>
      <c r="AC236" s="7">
        <v>68024.537813422954</v>
      </c>
      <c r="AD236" s="7">
        <v>71341.27799789561</v>
      </c>
    </row>
    <row r="237" spans="1:30" s="5" customFormat="1" ht="13" x14ac:dyDescent="0.3">
      <c r="A237" s="6" t="s">
        <v>162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 s="5" customFormat="1" ht="13" x14ac:dyDescent="0.3">
      <c r="A238" s="6" t="s">
        <v>6</v>
      </c>
      <c r="B238" s="7">
        <v>705.40785022597652</v>
      </c>
      <c r="C238" s="7">
        <v>975.39308036376099</v>
      </c>
      <c r="D238" s="7">
        <v>1038.3276051773919</v>
      </c>
      <c r="E238" s="7">
        <v>1102.3439691733508</v>
      </c>
      <c r="F238" s="7">
        <v>1102.3439691733506</v>
      </c>
      <c r="G238" s="7">
        <v>1105.3040727662203</v>
      </c>
      <c r="H238" s="7">
        <v>1123.4430284773409</v>
      </c>
      <c r="I238" s="7">
        <v>1123.4430284773412</v>
      </c>
      <c r="J238" s="7">
        <v>1216.646852857147</v>
      </c>
      <c r="K238" s="7">
        <v>1379.2397294975519</v>
      </c>
      <c r="L238" s="7">
        <v>1757.1516570129825</v>
      </c>
      <c r="M238" s="7">
        <v>1958.1251869511962</v>
      </c>
      <c r="N238" s="7">
        <v>2409.0308407128455</v>
      </c>
      <c r="O238" s="7">
        <v>2972.9793692554704</v>
      </c>
      <c r="P238" s="7">
        <v>3582.5743894169277</v>
      </c>
      <c r="Q238" s="7">
        <v>4227.2028401246816</v>
      </c>
      <c r="R238" s="7">
        <v>5073.6657805416444</v>
      </c>
      <c r="S238" s="7">
        <v>6118.9273763592164</v>
      </c>
      <c r="T238" s="7">
        <v>7556.0694815708339</v>
      </c>
      <c r="U238" s="7">
        <v>9216.8024874406619</v>
      </c>
      <c r="V238" s="7">
        <v>10631.554391929054</v>
      </c>
      <c r="W238" s="7">
        <v>11733.801579956256</v>
      </c>
      <c r="X238" s="7">
        <v>12873.180079383148</v>
      </c>
      <c r="Y238" s="7">
        <v>13801.926945517074</v>
      </c>
      <c r="Z238" s="7">
        <v>14542.862235589824</v>
      </c>
      <c r="AA238" s="7">
        <v>15239.392723002482</v>
      </c>
      <c r="AB238" s="7">
        <v>15883.244447016386</v>
      </c>
      <c r="AC238" s="7">
        <v>16710.381507420279</v>
      </c>
      <c r="AD238" s="7">
        <v>17043.279588160767</v>
      </c>
    </row>
    <row r="239" spans="1:30" s="5" customFormat="1" ht="13" x14ac:dyDescent="0.3">
      <c r="A239" s="6" t="s">
        <v>163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</row>
    <row r="240" spans="1:30" s="5" customFormat="1" ht="13" x14ac:dyDescent="0.3">
      <c r="A240" s="6" t="s">
        <v>164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 s="5" customFormat="1" ht="13" x14ac:dyDescent="0.3">
      <c r="A241" s="6" t="s">
        <v>165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 s="5" customFormat="1" ht="13" x14ac:dyDescent="0.3">
      <c r="A242" s="6" t="s">
        <v>168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 s="5" customFormat="1" ht="13" x14ac:dyDescent="0.3">
      <c r="A243" s="6" t="s">
        <v>167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A400-9790-41DB-A3E4-7EF10C6304C4}">
  <sheetPr codeName="Sheet15">
    <tabColor rgb="FFCDE7B0"/>
  </sheetPr>
  <dimension ref="A1:AG95"/>
  <sheetViews>
    <sheetView topLeftCell="A67" zoomScale="80" zoomScaleNormal="80" workbookViewId="0">
      <selection activeCell="A77" sqref="A77"/>
    </sheetView>
  </sheetViews>
  <sheetFormatPr defaultRowHeight="14.5" x14ac:dyDescent="0.35"/>
  <cols>
    <col min="1" max="1" width="43.1796875" customWidth="1"/>
    <col min="31" max="31" width="29.81640625" customWidth="1"/>
  </cols>
  <sheetData>
    <row r="1" spans="1:33" s="5" customFormat="1" x14ac:dyDescent="0.35">
      <c r="A1" s="1" t="s">
        <v>52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v>5995.7125586330403</v>
      </c>
      <c r="C2" s="7">
        <v>6231.8978470864786</v>
      </c>
      <c r="D2" s="7">
        <v>6499.5125206379871</v>
      </c>
      <c r="E2" s="7">
        <v>6711.5260933228374</v>
      </c>
      <c r="F2" s="7">
        <v>6891.5624743885746</v>
      </c>
      <c r="G2" s="7">
        <v>7130.1939041163041</v>
      </c>
      <c r="H2" s="7">
        <v>7309.7590738799063</v>
      </c>
      <c r="I2" s="7">
        <v>7451.406291516525</v>
      </c>
      <c r="J2" s="7">
        <v>7650.9106263674221</v>
      </c>
      <c r="K2" s="7">
        <v>7831.0989696894776</v>
      </c>
      <c r="L2" s="7">
        <v>7996.1846553280602</v>
      </c>
      <c r="M2" s="7">
        <v>8153.1514299398623</v>
      </c>
      <c r="N2" s="7">
        <v>8302.3816865295048</v>
      </c>
      <c r="O2" s="7">
        <v>8722.1928237027078</v>
      </c>
      <c r="P2" s="7">
        <v>9110.7190480682566</v>
      </c>
      <c r="Q2" s="7">
        <v>9487.3887707333215</v>
      </c>
      <c r="R2" s="7">
        <v>9845.8991504010191</v>
      </c>
      <c r="S2" s="7">
        <v>10183.828804054619</v>
      </c>
      <c r="T2" s="7">
        <v>10482.256978896317</v>
      </c>
      <c r="U2" s="7">
        <v>10744.063091341859</v>
      </c>
      <c r="V2" s="7">
        <v>10977.080375749027</v>
      </c>
      <c r="W2" s="7">
        <v>11256.777338322379</v>
      </c>
      <c r="X2" s="7">
        <v>11533.48964332624</v>
      </c>
      <c r="Y2" s="7">
        <v>11803.124801488244</v>
      </c>
      <c r="Z2" s="7">
        <v>12063.018374833744</v>
      </c>
      <c r="AA2" s="7">
        <v>12319.055209528529</v>
      </c>
      <c r="AB2" s="7">
        <v>12572.393720888198</v>
      </c>
      <c r="AC2" s="7">
        <v>12823.541790365014</v>
      </c>
      <c r="AD2" s="7">
        <v>13024.310810297084</v>
      </c>
      <c r="AE2" s="5" t="s">
        <v>53</v>
      </c>
      <c r="AF2" s="5" t="s">
        <v>5</v>
      </c>
    </row>
    <row r="3" spans="1:33" s="5" customFormat="1" ht="13" x14ac:dyDescent="0.3">
      <c r="A3" s="6" t="s">
        <v>161</v>
      </c>
      <c r="B3" s="7">
        <v>6021.497055276066</v>
      </c>
      <c r="C3" s="7">
        <v>6268.8491525178088</v>
      </c>
      <c r="D3" s="7">
        <v>6555.1002240576345</v>
      </c>
      <c r="E3" s="7">
        <v>6760.6469092426441</v>
      </c>
      <c r="F3" s="7">
        <v>6909.9301064858228</v>
      </c>
      <c r="G3" s="7">
        <v>7103.8959862101465</v>
      </c>
      <c r="H3" s="7">
        <v>7293.2598389545228</v>
      </c>
      <c r="I3" s="7">
        <v>7452.669476570989</v>
      </c>
      <c r="J3" s="7">
        <v>7650.8207640793971</v>
      </c>
      <c r="K3" s="7">
        <v>7826.7613945170851</v>
      </c>
      <c r="L3" s="7">
        <v>7995.7871893218835</v>
      </c>
      <c r="M3" s="7">
        <v>8160.5132416526631</v>
      </c>
      <c r="N3" s="7">
        <v>8321.6697563283378</v>
      </c>
      <c r="O3" s="7">
        <v>8792.7886568163358</v>
      </c>
      <c r="P3" s="7">
        <v>9049.1136172116894</v>
      </c>
      <c r="Q3" s="7">
        <v>9299.0744467770637</v>
      </c>
      <c r="R3" s="7">
        <v>9547.62577260326</v>
      </c>
      <c r="S3" s="7">
        <v>9797.2735303660866</v>
      </c>
      <c r="T3" s="7">
        <v>10044.95933588703</v>
      </c>
      <c r="U3" s="7">
        <v>10285.237209911798</v>
      </c>
      <c r="V3" s="7">
        <v>10531.189339209252</v>
      </c>
      <c r="W3" s="7">
        <v>10791.743963896901</v>
      </c>
      <c r="X3" s="7">
        <v>11072.052180116312</v>
      </c>
      <c r="Y3" s="7">
        <v>11377.463266356513</v>
      </c>
      <c r="Z3" s="7">
        <v>11704.494125298264</v>
      </c>
      <c r="AA3" s="7">
        <v>12051.073098421857</v>
      </c>
      <c r="AB3" s="7">
        <v>12414.039822117349</v>
      </c>
      <c r="AC3" s="7">
        <v>12796.3304621481</v>
      </c>
      <c r="AD3" s="7">
        <v>13175.173920085526</v>
      </c>
      <c r="AE3" s="5" t="s">
        <v>53</v>
      </c>
      <c r="AF3" s="5" t="s">
        <v>5</v>
      </c>
    </row>
    <row r="4" spans="1:33" s="5" customFormat="1" ht="13" x14ac:dyDescent="0.3">
      <c r="A4" s="6" t="s">
        <v>162</v>
      </c>
      <c r="B4" s="7">
        <v>5995.7125586330403</v>
      </c>
      <c r="C4" s="7">
        <v>6231.0967834939456</v>
      </c>
      <c r="D4" s="7">
        <v>6498.8117696157969</v>
      </c>
      <c r="E4" s="7">
        <v>6720.3420497280549</v>
      </c>
      <c r="F4" s="7">
        <v>6916.7980918861504</v>
      </c>
      <c r="G4" s="7">
        <v>7169.9783525871208</v>
      </c>
      <c r="H4" s="7">
        <v>7351.5555240779377</v>
      </c>
      <c r="I4" s="7">
        <v>7492.8406040796199</v>
      </c>
      <c r="J4" s="7">
        <v>7742.0130681777264</v>
      </c>
      <c r="K4" s="7">
        <v>8202.5275167901291</v>
      </c>
      <c r="L4" s="7">
        <v>8643.3296924186325</v>
      </c>
      <c r="M4" s="7">
        <v>9068.461145585803</v>
      </c>
      <c r="N4" s="7">
        <v>9474.3343620265987</v>
      </c>
      <c r="O4" s="7">
        <v>10095.411648620995</v>
      </c>
      <c r="P4" s="7">
        <v>10457.556817773004</v>
      </c>
      <c r="Q4" s="7">
        <v>10802.835686062361</v>
      </c>
      <c r="R4" s="7">
        <v>11126.729123702709</v>
      </c>
      <c r="S4" s="7">
        <v>11425.725232462841</v>
      </c>
      <c r="T4" s="7">
        <v>11675.731642332346</v>
      </c>
      <c r="U4" s="7">
        <v>11890.773393153995</v>
      </c>
      <c r="V4" s="7">
        <v>12083.312415844199</v>
      </c>
      <c r="W4" s="7">
        <v>12327.865679607145</v>
      </c>
      <c r="X4" s="7">
        <v>12574.187415571727</v>
      </c>
      <c r="Y4" s="7">
        <v>12767.057575199655</v>
      </c>
      <c r="Z4" s="7">
        <v>12747.903828526823</v>
      </c>
      <c r="AA4" s="7">
        <v>12728.432573791119</v>
      </c>
      <c r="AB4" s="7">
        <v>12709.656170140928</v>
      </c>
      <c r="AC4" s="7">
        <v>12691.294108024966</v>
      </c>
      <c r="AD4" s="7">
        <v>12673.99236209409</v>
      </c>
      <c r="AE4" s="5" t="s">
        <v>53</v>
      </c>
      <c r="AF4" s="5" t="s">
        <v>5</v>
      </c>
    </row>
    <row r="5" spans="1:33" s="5" customFormat="1" ht="13" x14ac:dyDescent="0.3">
      <c r="A5" s="6" t="s">
        <v>6</v>
      </c>
      <c r="B5" s="7">
        <v>7196.5833073898893</v>
      </c>
      <c r="C5" s="7">
        <v>7244.3633472961992</v>
      </c>
      <c r="D5" s="7">
        <v>7280.2316012686751</v>
      </c>
      <c r="E5" s="7">
        <v>7365.1705673638426</v>
      </c>
      <c r="F5" s="7">
        <v>7485.8058668791873</v>
      </c>
      <c r="G5" s="7">
        <v>7641.3964899037928</v>
      </c>
      <c r="H5" s="7">
        <v>7837.1007173772505</v>
      </c>
      <c r="I5" s="7">
        <v>8084.3339496132494</v>
      </c>
      <c r="J5" s="7">
        <v>8446.49356982471</v>
      </c>
      <c r="K5" s="7">
        <v>8749.5857552037451</v>
      </c>
      <c r="L5" s="7">
        <v>9044.1532731678781</v>
      </c>
      <c r="M5" s="7">
        <v>9361.2485652255091</v>
      </c>
      <c r="N5" s="7">
        <v>9675.1873811437581</v>
      </c>
      <c r="O5" s="7">
        <v>10153.062738087323</v>
      </c>
      <c r="P5" s="7">
        <v>10458.090705937157</v>
      </c>
      <c r="Q5" s="7">
        <v>10760.910166063637</v>
      </c>
      <c r="R5" s="7">
        <v>11055.989881970829</v>
      </c>
      <c r="S5" s="7">
        <v>11342.267770318769</v>
      </c>
      <c r="T5" s="7">
        <v>11581.064173421108</v>
      </c>
      <c r="U5" s="7">
        <v>11802.256056686016</v>
      </c>
      <c r="V5" s="7">
        <v>12015.429403693073</v>
      </c>
      <c r="W5" s="7">
        <v>12220.216719622684</v>
      </c>
      <c r="X5" s="7">
        <v>12402.09291616578</v>
      </c>
      <c r="Y5" s="7">
        <v>12565.764484599902</v>
      </c>
      <c r="Z5" s="7">
        <v>12722.189652641251</v>
      </c>
      <c r="AA5" s="7">
        <v>12880.103060627824</v>
      </c>
      <c r="AB5" s="7">
        <v>13034.832846272056</v>
      </c>
      <c r="AC5" s="7">
        <v>13077.2658727406</v>
      </c>
      <c r="AD5" s="7">
        <v>13100.985449230091</v>
      </c>
      <c r="AE5" s="5" t="s">
        <v>53</v>
      </c>
      <c r="AF5" s="5" t="s">
        <v>5</v>
      </c>
    </row>
    <row r="6" spans="1:33" s="5" customFormat="1" ht="13" x14ac:dyDescent="0.3">
      <c r="A6" s="6" t="s">
        <v>163</v>
      </c>
      <c r="B6" s="7">
        <v>5994.8846636485323</v>
      </c>
      <c r="C6" s="7">
        <v>6265.5620379857319</v>
      </c>
      <c r="D6" s="7">
        <v>6544.612908794631</v>
      </c>
      <c r="E6" s="7">
        <v>6734.0176168268717</v>
      </c>
      <c r="F6" s="7">
        <v>6860.5679848704985</v>
      </c>
      <c r="G6" s="7">
        <v>7029.9629051093725</v>
      </c>
      <c r="H6" s="7">
        <v>7213.5694582451406</v>
      </c>
      <c r="I6" s="7">
        <v>7374.9059709337434</v>
      </c>
      <c r="J6" s="7">
        <v>7574.3611334868137</v>
      </c>
      <c r="K6" s="7">
        <v>7754.2265971767974</v>
      </c>
      <c r="L6" s="7">
        <v>7924.4553198646518</v>
      </c>
      <c r="M6" s="7">
        <v>8091.4194593918637</v>
      </c>
      <c r="N6" s="7">
        <v>8257.9058598707052</v>
      </c>
      <c r="O6" s="7">
        <v>8678.3955182376048</v>
      </c>
      <c r="P6" s="7">
        <v>9117.9130637721646</v>
      </c>
      <c r="Q6" s="7">
        <v>9547.0205192296562</v>
      </c>
      <c r="R6" s="7">
        <v>9953.8981835059567</v>
      </c>
      <c r="S6" s="7">
        <v>10343.172624306051</v>
      </c>
      <c r="T6" s="7">
        <v>10725.731648207548</v>
      </c>
      <c r="U6" s="7">
        <v>11099.966007227529</v>
      </c>
      <c r="V6" s="7">
        <v>11462.239891520541</v>
      </c>
      <c r="W6" s="7">
        <v>11829.859806844537</v>
      </c>
      <c r="X6" s="7">
        <v>12191.771980756233</v>
      </c>
      <c r="Y6" s="7">
        <v>12547.278222152971</v>
      </c>
      <c r="Z6" s="7">
        <v>12894.561661329768</v>
      </c>
      <c r="AA6" s="7">
        <v>13238.505675994726</v>
      </c>
      <c r="AB6" s="7">
        <v>13579.883174713455</v>
      </c>
      <c r="AC6" s="7">
        <v>13919.026030838806</v>
      </c>
      <c r="AD6" s="7">
        <v>14243.826591764431</v>
      </c>
      <c r="AE6" s="5" t="s">
        <v>53</v>
      </c>
      <c r="AF6" s="5" t="s">
        <v>5</v>
      </c>
    </row>
    <row r="7" spans="1:33" s="5" customFormat="1" ht="13" x14ac:dyDescent="0.3">
      <c r="A7" s="6" t="s">
        <v>164</v>
      </c>
      <c r="B7" s="7">
        <v>5994.8846636485323</v>
      </c>
      <c r="C7" s="7">
        <v>6266.3415264711211</v>
      </c>
      <c r="D7" s="7">
        <v>6546.5702658936279</v>
      </c>
      <c r="E7" s="7">
        <v>6737.7920701122966</v>
      </c>
      <c r="F7" s="7">
        <v>6867.3576251390386</v>
      </c>
      <c r="G7" s="7">
        <v>7041.1530215392859</v>
      </c>
      <c r="H7" s="7">
        <v>7230.7662930729948</v>
      </c>
      <c r="I7" s="7">
        <v>7399.879900572776</v>
      </c>
      <c r="J7" s="7">
        <v>7608.7940811098069</v>
      </c>
      <c r="K7" s="7">
        <v>7799.144113553406</v>
      </c>
      <c r="L7" s="7">
        <v>7979.431464118773</v>
      </c>
      <c r="M7" s="7">
        <v>8154.3010997503934</v>
      </c>
      <c r="N7" s="7">
        <v>8324.6461937784552</v>
      </c>
      <c r="O7" s="7">
        <v>8744.1440003323478</v>
      </c>
      <c r="P7" s="7">
        <v>9178.3390313700329</v>
      </c>
      <c r="Q7" s="7">
        <v>9599.0596919356249</v>
      </c>
      <c r="R7" s="7">
        <v>9995.8080907666081</v>
      </c>
      <c r="S7" s="7">
        <v>10374.309750368775</v>
      </c>
      <c r="T7" s="7">
        <v>10746.313176448057</v>
      </c>
      <c r="U7" s="7">
        <v>11110.903576594552</v>
      </c>
      <c r="V7" s="7">
        <v>11464.954180591474</v>
      </c>
      <c r="W7" s="7">
        <v>11826.038344367247</v>
      </c>
      <c r="X7" s="7">
        <v>12183.130365714878</v>
      </c>
      <c r="Y7" s="7">
        <v>12535.30923220938</v>
      </c>
      <c r="Z7" s="7">
        <v>12880.401183312997</v>
      </c>
      <c r="AA7" s="7">
        <v>13222.933628698864</v>
      </c>
      <c r="AB7" s="7">
        <v>13563.400407984922</v>
      </c>
      <c r="AC7" s="7">
        <v>13901.941922386639</v>
      </c>
      <c r="AD7" s="7">
        <v>14226.328654043427</v>
      </c>
      <c r="AE7" s="5" t="s">
        <v>53</v>
      </c>
      <c r="AF7" s="5" t="s">
        <v>5</v>
      </c>
    </row>
    <row r="8" spans="1:33" s="5" customFormat="1" ht="13" x14ac:dyDescent="0.3">
      <c r="A8" s="6" t="s">
        <v>169</v>
      </c>
      <c r="B8" s="7">
        <v>5995.7125586330403</v>
      </c>
      <c r="C8" s="7">
        <v>6230.4033682456284</v>
      </c>
      <c r="D8" s="7">
        <v>6495.3502291632376</v>
      </c>
      <c r="E8" s="7">
        <v>6703.5106582100971</v>
      </c>
      <c r="F8" s="7">
        <v>6883.6628832975148</v>
      </c>
      <c r="G8" s="7">
        <v>7124.2006858204368</v>
      </c>
      <c r="H8" s="7">
        <v>7302.134749130927</v>
      </c>
      <c r="I8" s="7">
        <v>7444.8825726615942</v>
      </c>
      <c r="J8" s="7">
        <v>7641.5764859251922</v>
      </c>
      <c r="K8" s="7">
        <v>7817.1815740784114</v>
      </c>
      <c r="L8" s="7">
        <v>7979.144441816572</v>
      </c>
      <c r="M8" s="7">
        <v>8132.4337335804876</v>
      </c>
      <c r="N8" s="7">
        <v>8274.3673804486916</v>
      </c>
      <c r="O8" s="7">
        <v>8682.4062321009369</v>
      </c>
      <c r="P8" s="7">
        <v>9055.5345014658506</v>
      </c>
      <c r="Q8" s="7">
        <v>9414.8968222633684</v>
      </c>
      <c r="R8" s="7">
        <v>9754.7576570110723</v>
      </c>
      <c r="S8" s="7">
        <v>10073.512043646595</v>
      </c>
      <c r="T8" s="7">
        <v>10353.407211153733</v>
      </c>
      <c r="U8" s="7">
        <v>10599.835455592709</v>
      </c>
      <c r="V8" s="7">
        <v>10819.07916692654</v>
      </c>
      <c r="W8" s="7">
        <v>11086.85798502848</v>
      </c>
      <c r="X8" s="7">
        <v>11353.130686517785</v>
      </c>
      <c r="Y8" s="7">
        <v>11614.215985376433</v>
      </c>
      <c r="Z8" s="7">
        <v>11868.500956457239</v>
      </c>
      <c r="AA8" s="7">
        <v>12119.52802913891</v>
      </c>
      <c r="AB8" s="7">
        <v>12368.502715148657</v>
      </c>
      <c r="AC8" s="7">
        <v>12615.286093156925</v>
      </c>
      <c r="AD8" s="7">
        <v>12811.947527613531</v>
      </c>
      <c r="AE8" s="5" t="s">
        <v>53</v>
      </c>
      <c r="AF8" s="5" t="s">
        <v>5</v>
      </c>
    </row>
    <row r="9" spans="1:33" s="5" customFormat="1" ht="13" x14ac:dyDescent="0.3">
      <c r="A9" s="6" t="s">
        <v>166</v>
      </c>
      <c r="B9" s="7">
        <v>7176.7478407161207</v>
      </c>
      <c r="C9" s="7">
        <v>7236.80470854742</v>
      </c>
      <c r="D9" s="7">
        <v>7286.1725450475842</v>
      </c>
      <c r="E9" s="7">
        <v>7370.6144686816478</v>
      </c>
      <c r="F9" s="7">
        <v>7492.1957181866856</v>
      </c>
      <c r="G9" s="7">
        <v>7659.4663310174237</v>
      </c>
      <c r="H9" s="7">
        <v>7882.3891239866207</v>
      </c>
      <c r="I9" s="7">
        <v>8160.1294782338928</v>
      </c>
      <c r="J9" s="7">
        <v>8586.7119493983319</v>
      </c>
      <c r="K9" s="7">
        <v>8914.1698071991868</v>
      </c>
      <c r="L9" s="7">
        <v>9228.0903811070948</v>
      </c>
      <c r="M9" s="7">
        <v>9575.9173560788277</v>
      </c>
      <c r="N9" s="7">
        <v>9920.4168547133904</v>
      </c>
      <c r="O9" s="7">
        <v>10482.708625290645</v>
      </c>
      <c r="P9" s="7">
        <v>10855.967456984214</v>
      </c>
      <c r="Q9" s="7">
        <v>11183.115579911922</v>
      </c>
      <c r="R9" s="7">
        <v>11496.230886661031</v>
      </c>
      <c r="S9" s="7">
        <v>11787.16591853241</v>
      </c>
      <c r="T9" s="7">
        <v>12030.031461648756</v>
      </c>
      <c r="U9" s="7">
        <v>12238.222862489372</v>
      </c>
      <c r="V9" s="7">
        <v>12437.041792026952</v>
      </c>
      <c r="W9" s="7">
        <v>12623.375713283771</v>
      </c>
      <c r="X9" s="7">
        <v>12782.908570671018</v>
      </c>
      <c r="Y9" s="7">
        <v>12931.176857897275</v>
      </c>
      <c r="Z9" s="7">
        <v>13069.724706520165</v>
      </c>
      <c r="AA9" s="7">
        <v>13208.701935235214</v>
      </c>
      <c r="AB9" s="7">
        <v>13342.195030031955</v>
      </c>
      <c r="AC9" s="7">
        <v>13361.766535977964</v>
      </c>
      <c r="AD9" s="7">
        <v>13369.147739729695</v>
      </c>
      <c r="AE9" s="5" t="s">
        <v>53</v>
      </c>
      <c r="AF9" s="5" t="s">
        <v>5</v>
      </c>
    </row>
    <row r="10" spans="1:33" s="5" customFormat="1" ht="13" x14ac:dyDescent="0.3">
      <c r="A10" s="6" t="s">
        <v>167</v>
      </c>
      <c r="B10" s="7">
        <v>6021.3893688991648</v>
      </c>
      <c r="C10" s="7">
        <v>6273.4844914340774</v>
      </c>
      <c r="D10" s="7">
        <v>6513.5267022888911</v>
      </c>
      <c r="E10" s="7">
        <v>6675.2877394649222</v>
      </c>
      <c r="F10" s="7">
        <v>6768.7778107449067</v>
      </c>
      <c r="G10" s="7">
        <v>6913.6496603570977</v>
      </c>
      <c r="H10" s="7">
        <v>7073.196722474795</v>
      </c>
      <c r="I10" s="7">
        <v>7213.0733789849965</v>
      </c>
      <c r="J10" s="7">
        <v>7376.3523626835622</v>
      </c>
      <c r="K10" s="7">
        <v>7514.0870197002205</v>
      </c>
      <c r="L10" s="7">
        <v>7645.1460057765998</v>
      </c>
      <c r="M10" s="7">
        <v>7772.5512064581526</v>
      </c>
      <c r="N10" s="7">
        <v>7893.2826716301406</v>
      </c>
      <c r="O10" s="7">
        <v>8256.1414169408163</v>
      </c>
      <c r="P10" s="7">
        <v>8373.6652458178032</v>
      </c>
      <c r="Q10" s="7">
        <v>8489.7001985764091</v>
      </c>
      <c r="R10" s="7">
        <v>8593.3758726131637</v>
      </c>
      <c r="S10" s="7">
        <v>8692.8563287436518</v>
      </c>
      <c r="T10" s="7">
        <v>8786.8030460815462</v>
      </c>
      <c r="U10" s="7">
        <v>8872.7156308818012</v>
      </c>
      <c r="V10" s="7">
        <v>8952.0767148339</v>
      </c>
      <c r="W10" s="7">
        <v>9023.8969060046893</v>
      </c>
      <c r="X10" s="7">
        <v>9089.0460957387113</v>
      </c>
      <c r="Y10" s="7">
        <v>9148.1147612917121</v>
      </c>
      <c r="Z10" s="7">
        <v>9200.0333282093707</v>
      </c>
      <c r="AA10" s="7">
        <v>9248.1787691838235</v>
      </c>
      <c r="AB10" s="7">
        <v>9293.6689682046654</v>
      </c>
      <c r="AC10" s="7">
        <v>9336.1429269768087</v>
      </c>
      <c r="AD10" s="7">
        <v>9370.3061321558271</v>
      </c>
      <c r="AE10" s="5" t="s">
        <v>53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54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53</v>
      </c>
    </row>
    <row r="13" spans="1:33" s="5" customFormat="1" ht="13" x14ac:dyDescent="0.3">
      <c r="A13" s="6" t="s">
        <v>160</v>
      </c>
      <c r="B13" s="7">
        <v>2452.5942488958772</v>
      </c>
      <c r="C13" s="7">
        <v>2467.017392741117</v>
      </c>
      <c r="D13" s="7">
        <v>2594.2369283308394</v>
      </c>
      <c r="E13" s="7">
        <v>2671.6269957170575</v>
      </c>
      <c r="F13" s="7">
        <v>2730.5190955104658</v>
      </c>
      <c r="G13" s="7">
        <v>2824.3013351328896</v>
      </c>
      <c r="H13" s="7">
        <v>2902.7326786122194</v>
      </c>
      <c r="I13" s="7">
        <v>2937.1548648832991</v>
      </c>
      <c r="J13" s="7">
        <v>2985.8344100888271</v>
      </c>
      <c r="K13" s="7">
        <v>3030.7383707780737</v>
      </c>
      <c r="L13" s="7">
        <v>3071.8480640591279</v>
      </c>
      <c r="M13" s="7">
        <v>3111.2960946017979</v>
      </c>
      <c r="N13" s="7">
        <v>3149.4540839059332</v>
      </c>
      <c r="O13" s="7">
        <v>3231.2486947972798</v>
      </c>
      <c r="P13" s="7">
        <v>3354.3298404459938</v>
      </c>
      <c r="Q13" s="7">
        <v>3475.3521633025789</v>
      </c>
      <c r="R13" s="7">
        <v>3591.2270640831753</v>
      </c>
      <c r="S13" s="7">
        <v>3700.9028544852795</v>
      </c>
      <c r="T13" s="7">
        <v>3797.9346633452019</v>
      </c>
      <c r="U13" s="7">
        <v>3883.3514230309138</v>
      </c>
      <c r="V13" s="7">
        <v>3959.7612941379221</v>
      </c>
      <c r="W13" s="7">
        <v>4049.1865397266633</v>
      </c>
      <c r="X13" s="7">
        <v>4142.1556710967643</v>
      </c>
      <c r="Y13" s="7">
        <v>4233.2396112634306</v>
      </c>
      <c r="Z13" s="7">
        <v>4321.7441925774046</v>
      </c>
      <c r="AA13" s="7">
        <v>4409.0213564492342</v>
      </c>
      <c r="AB13" s="7">
        <v>4495.3682550285148</v>
      </c>
      <c r="AC13" s="7">
        <v>4580.8569671104669</v>
      </c>
      <c r="AD13" s="7">
        <v>4648.6157049929852</v>
      </c>
      <c r="AE13" s="5" t="s">
        <v>53</v>
      </c>
      <c r="AF13" s="5" t="s">
        <v>8</v>
      </c>
    </row>
    <row r="14" spans="1:33" s="5" customFormat="1" ht="13" x14ac:dyDescent="0.3">
      <c r="A14" s="6" t="s">
        <v>161</v>
      </c>
      <c r="B14" s="7">
        <v>2462.9148019703007</v>
      </c>
      <c r="C14" s="7">
        <v>2482.4016138525499</v>
      </c>
      <c r="D14" s="7">
        <v>2616.2304120615772</v>
      </c>
      <c r="E14" s="7">
        <v>2688.3710394544501</v>
      </c>
      <c r="F14" s="7">
        <v>2733.4532784745625</v>
      </c>
      <c r="G14" s="7">
        <v>2808.1983971135796</v>
      </c>
      <c r="H14" s="7">
        <v>2885.475416471716</v>
      </c>
      <c r="I14" s="7">
        <v>2926.3119298905485</v>
      </c>
      <c r="J14" s="7">
        <v>2978.7188102618711</v>
      </c>
      <c r="K14" s="7">
        <v>3026.2856141550801</v>
      </c>
      <c r="L14" s="7">
        <v>3072.3100452632098</v>
      </c>
      <c r="M14" s="7">
        <v>3117.7214161000547</v>
      </c>
      <c r="N14" s="7">
        <v>3162.9639931064312</v>
      </c>
      <c r="O14" s="7">
        <v>3269.7325939842453</v>
      </c>
      <c r="P14" s="7">
        <v>3362.0767223425964</v>
      </c>
      <c r="Q14" s="7">
        <v>3445.5140901774121</v>
      </c>
      <c r="R14" s="7">
        <v>3527.8492633988803</v>
      </c>
      <c r="S14" s="7">
        <v>3610.8255336298394</v>
      </c>
      <c r="T14" s="7">
        <v>3694.2151078718289</v>
      </c>
      <c r="U14" s="7">
        <v>3776.3124542224764</v>
      </c>
      <c r="V14" s="7">
        <v>3861.2072383905424</v>
      </c>
      <c r="W14" s="7">
        <v>3950.5926974874674</v>
      </c>
      <c r="X14" s="7">
        <v>4047.4561250088595</v>
      </c>
      <c r="Y14" s="7">
        <v>4153.5437576790655</v>
      </c>
      <c r="Z14" s="7">
        <v>4267.9729960824834</v>
      </c>
      <c r="AA14" s="7">
        <v>4389.4950958534928</v>
      </c>
      <c r="AB14" s="7">
        <v>4516.9833955777867</v>
      </c>
      <c r="AC14" s="7">
        <v>4651.433101023058</v>
      </c>
      <c r="AD14" s="7">
        <v>4784.8363639881263</v>
      </c>
      <c r="AE14" s="5" t="s">
        <v>53</v>
      </c>
      <c r="AF14" s="5" t="s">
        <v>8</v>
      </c>
    </row>
    <row r="15" spans="1:33" s="5" customFormat="1" ht="13" x14ac:dyDescent="0.3">
      <c r="A15" s="6" t="s">
        <v>162</v>
      </c>
      <c r="B15" s="7">
        <v>2452.5942488958772</v>
      </c>
      <c r="C15" s="7">
        <v>2468.2699714737523</v>
      </c>
      <c r="D15" s="7">
        <v>2598.0169026770986</v>
      </c>
      <c r="E15" s="7">
        <v>2684.2626790828181</v>
      </c>
      <c r="F15" s="7">
        <v>2755.5946820067034</v>
      </c>
      <c r="G15" s="7">
        <v>2861.2138530017069</v>
      </c>
      <c r="H15" s="7">
        <v>2944.0967585970079</v>
      </c>
      <c r="I15" s="7">
        <v>2978.5690313385885</v>
      </c>
      <c r="J15" s="7">
        <v>3046.3011828293606</v>
      </c>
      <c r="K15" s="7">
        <v>3193.5233771152798</v>
      </c>
      <c r="L15" s="7">
        <v>3333.8201883535294</v>
      </c>
      <c r="M15" s="7">
        <v>3468.3065361039526</v>
      </c>
      <c r="N15" s="7">
        <v>3596.0507575292372</v>
      </c>
      <c r="O15" s="7">
        <v>3750.3298445745786</v>
      </c>
      <c r="P15" s="7">
        <v>3865.2676376809945</v>
      </c>
      <c r="Q15" s="7">
        <v>3975.835679969719</v>
      </c>
      <c r="R15" s="7">
        <v>4079.5961353088369</v>
      </c>
      <c r="S15" s="7">
        <v>4174.7990723192324</v>
      </c>
      <c r="T15" s="7">
        <v>4251.2194237936292</v>
      </c>
      <c r="U15" s="7">
        <v>4315.1003499181297</v>
      </c>
      <c r="V15" s="7">
        <v>4371.9872536969524</v>
      </c>
      <c r="W15" s="7">
        <v>4446.5548170666598</v>
      </c>
      <c r="X15" s="7">
        <v>4529.496271957104</v>
      </c>
      <c r="Y15" s="7">
        <v>4594.3326370890618</v>
      </c>
      <c r="Z15" s="7">
        <v>4584.3371904281066</v>
      </c>
      <c r="AA15" s="7">
        <v>4574.2923422131698</v>
      </c>
      <c r="AB15" s="7">
        <v>4564.4349511741984</v>
      </c>
      <c r="AC15" s="7">
        <v>4554.6851636123038</v>
      </c>
      <c r="AD15" s="7">
        <v>4546.2975629105467</v>
      </c>
      <c r="AE15" s="5" t="s">
        <v>53</v>
      </c>
      <c r="AF15" s="5" t="s">
        <v>8</v>
      </c>
    </row>
    <row r="16" spans="1:33" s="5" customFormat="1" ht="13" x14ac:dyDescent="0.3">
      <c r="A16" s="6" t="s">
        <v>6</v>
      </c>
      <c r="B16" s="7">
        <v>3003.1294293242918</v>
      </c>
      <c r="C16" s="7">
        <v>2999.2600983331113</v>
      </c>
      <c r="D16" s="7">
        <v>3004.6884204205812</v>
      </c>
      <c r="E16" s="7">
        <v>3027.1610424322735</v>
      </c>
      <c r="F16" s="7">
        <v>3063.2440911416993</v>
      </c>
      <c r="G16" s="7">
        <v>3113.1564595201248</v>
      </c>
      <c r="H16" s="7">
        <v>3179.3750049166324</v>
      </c>
      <c r="I16" s="7">
        <v>3277.1328318527712</v>
      </c>
      <c r="J16" s="7">
        <v>3378.3248275707592</v>
      </c>
      <c r="K16" s="7">
        <v>3490.5008857058156</v>
      </c>
      <c r="L16" s="7">
        <v>3596.1967197310219</v>
      </c>
      <c r="M16" s="7">
        <v>3716.2827738645974</v>
      </c>
      <c r="N16" s="7">
        <v>3835.9745584739862</v>
      </c>
      <c r="O16" s="7">
        <v>3967.4866251116869</v>
      </c>
      <c r="P16" s="7">
        <v>4082.866687932797</v>
      </c>
      <c r="Q16" s="7">
        <v>4197.0001300395388</v>
      </c>
      <c r="R16" s="7">
        <v>4306.7947496133283</v>
      </c>
      <c r="S16" s="7">
        <v>4415.1797000782353</v>
      </c>
      <c r="T16" s="7">
        <v>4506.0156034345409</v>
      </c>
      <c r="U16" s="7">
        <v>4590.6950975166355</v>
      </c>
      <c r="V16" s="7">
        <v>4670.8180802015904</v>
      </c>
      <c r="W16" s="7">
        <v>4749.4953497388115</v>
      </c>
      <c r="X16" s="7">
        <v>4818.3835829982081</v>
      </c>
      <c r="Y16" s="7">
        <v>4882.5080190061799</v>
      </c>
      <c r="Z16" s="7">
        <v>4944.6121526806501</v>
      </c>
      <c r="AA16" s="7">
        <v>5006.2285458330598</v>
      </c>
      <c r="AB16" s="7">
        <v>5067.8124275746859</v>
      </c>
      <c r="AC16" s="7">
        <v>5083.5363901828969</v>
      </c>
      <c r="AD16" s="7">
        <v>5092.4678057969404</v>
      </c>
      <c r="AE16" s="5" t="s">
        <v>53</v>
      </c>
      <c r="AF16" s="5" t="s">
        <v>8</v>
      </c>
    </row>
    <row r="17" spans="1:32" s="5" customFormat="1" ht="13" x14ac:dyDescent="0.3">
      <c r="A17" s="6" t="s">
        <v>163</v>
      </c>
      <c r="B17" s="7">
        <v>2453.1524261014051</v>
      </c>
      <c r="C17" s="7">
        <v>2481.4880854828616</v>
      </c>
      <c r="D17" s="7">
        <v>2617.0252510210266</v>
      </c>
      <c r="E17" s="7">
        <v>2690.1663539762608</v>
      </c>
      <c r="F17" s="7">
        <v>2734.5731674287822</v>
      </c>
      <c r="G17" s="7">
        <v>2808.0244656738982</v>
      </c>
      <c r="H17" s="7">
        <v>2886.0208391152291</v>
      </c>
      <c r="I17" s="7">
        <v>2928.6248222818936</v>
      </c>
      <c r="J17" s="7">
        <v>2980.9236942165071</v>
      </c>
      <c r="K17" s="7">
        <v>3029.022812574613</v>
      </c>
      <c r="L17" s="7">
        <v>3074.6914240183164</v>
      </c>
      <c r="M17" s="7">
        <v>3119.8987442603989</v>
      </c>
      <c r="N17" s="7">
        <v>3165.3664920364126</v>
      </c>
      <c r="O17" s="7">
        <v>3248.733900222388</v>
      </c>
      <c r="P17" s="7">
        <v>3391.427555458481</v>
      </c>
      <c r="Q17" s="7">
        <v>3532.388127100392</v>
      </c>
      <c r="R17" s="7">
        <v>3665.5601271404671</v>
      </c>
      <c r="S17" s="7">
        <v>3792.9714439232503</v>
      </c>
      <c r="T17" s="7">
        <v>3918.9772062435923</v>
      </c>
      <c r="U17" s="7">
        <v>4042.7609390436382</v>
      </c>
      <c r="V17" s="7">
        <v>4163.2409050246861</v>
      </c>
      <c r="W17" s="7">
        <v>4286.6275813301909</v>
      </c>
      <c r="X17" s="7">
        <v>4410.166386294467</v>
      </c>
      <c r="Y17" s="7">
        <v>4532.4865175190344</v>
      </c>
      <c r="Z17" s="7">
        <v>4652.7386904901532</v>
      </c>
      <c r="AA17" s="7">
        <v>4772.155282005403</v>
      </c>
      <c r="AB17" s="7">
        <v>4890.9036228606728</v>
      </c>
      <c r="AC17" s="7">
        <v>5008.9662408921677</v>
      </c>
      <c r="AD17" s="7">
        <v>5121.5216839122486</v>
      </c>
      <c r="AE17" s="5" t="s">
        <v>53</v>
      </c>
      <c r="AF17" s="5" t="s">
        <v>8</v>
      </c>
    </row>
    <row r="18" spans="1:32" s="5" customFormat="1" ht="13" x14ac:dyDescent="0.3">
      <c r="A18" s="6" t="s">
        <v>164</v>
      </c>
      <c r="B18" s="7">
        <v>2453.1524261014051</v>
      </c>
      <c r="C18" s="7">
        <v>2481.7174910474273</v>
      </c>
      <c r="D18" s="7">
        <v>2617.612125480081</v>
      </c>
      <c r="E18" s="7">
        <v>2691.316884240538</v>
      </c>
      <c r="F18" s="7">
        <v>2736.6766985770214</v>
      </c>
      <c r="G18" s="7">
        <v>2811.5321405313734</v>
      </c>
      <c r="H18" s="7">
        <v>2891.4562276253068</v>
      </c>
      <c r="I18" s="7">
        <v>2936.5636962783888</v>
      </c>
      <c r="J18" s="7">
        <v>2991.9154104256636</v>
      </c>
      <c r="K18" s="7">
        <v>3043.4072915158072</v>
      </c>
      <c r="L18" s="7">
        <v>3092.339983330191</v>
      </c>
      <c r="M18" s="7">
        <v>3140.1204699133546</v>
      </c>
      <c r="N18" s="7">
        <v>3186.8519946746251</v>
      </c>
      <c r="O18" s="7">
        <v>3269.9092414828137</v>
      </c>
      <c r="P18" s="7">
        <v>3410.8863715110956</v>
      </c>
      <c r="Q18" s="7">
        <v>3549.1360678213459</v>
      </c>
      <c r="R18" s="7">
        <v>3679.0335214835841</v>
      </c>
      <c r="S18" s="7">
        <v>3802.9647948193915</v>
      </c>
      <c r="T18" s="7">
        <v>3925.5653905170934</v>
      </c>
      <c r="U18" s="7">
        <v>4046.243630404414</v>
      </c>
      <c r="V18" s="7">
        <v>4164.0804705877808</v>
      </c>
      <c r="W18" s="7">
        <v>4285.3724404575705</v>
      </c>
      <c r="X18" s="7">
        <v>4407.3734590987669</v>
      </c>
      <c r="Y18" s="7">
        <v>4528.6397541767901</v>
      </c>
      <c r="Z18" s="7">
        <v>4648.2055620754618</v>
      </c>
      <c r="AA18" s="7">
        <v>4767.1870132788554</v>
      </c>
      <c r="AB18" s="7">
        <v>4885.6599920675244</v>
      </c>
      <c r="AC18" s="7">
        <v>5003.5442172929461</v>
      </c>
      <c r="AD18" s="7">
        <v>5115.9784404983102</v>
      </c>
      <c r="AE18" s="5" t="s">
        <v>53</v>
      </c>
      <c r="AF18" s="5" t="s">
        <v>8</v>
      </c>
    </row>
    <row r="19" spans="1:32" s="5" customFormat="1" ht="13" x14ac:dyDescent="0.3">
      <c r="A19" s="6" t="s">
        <v>165</v>
      </c>
      <c r="B19" s="7">
        <v>2452.5942488958772</v>
      </c>
      <c r="C19" s="7">
        <v>2466.8497797285249</v>
      </c>
      <c r="D19" s="7">
        <v>2593.5095990217815</v>
      </c>
      <c r="E19" s="7">
        <v>2669.9245597445956</v>
      </c>
      <c r="F19" s="7">
        <v>2728.8785370309615</v>
      </c>
      <c r="G19" s="7">
        <v>2823.4552726652396</v>
      </c>
      <c r="H19" s="7">
        <v>2901.9966609541452</v>
      </c>
      <c r="I19" s="7">
        <v>2937.3995276877667</v>
      </c>
      <c r="J19" s="7">
        <v>2986.3479735713154</v>
      </c>
      <c r="K19" s="7">
        <v>3031.1294808525854</v>
      </c>
      <c r="L19" s="7">
        <v>3072.1132108841898</v>
      </c>
      <c r="M19" s="7">
        <v>3111.0805943245932</v>
      </c>
      <c r="N19" s="7">
        <v>3147.3939807332567</v>
      </c>
      <c r="O19" s="7">
        <v>3226.4200377280999</v>
      </c>
      <c r="P19" s="7">
        <v>3345.4249307218729</v>
      </c>
      <c r="Q19" s="7">
        <v>3461.4996311089685</v>
      </c>
      <c r="R19" s="7">
        <v>3571.9357490836173</v>
      </c>
      <c r="S19" s="7">
        <v>3675.9782402565716</v>
      </c>
      <c r="T19" s="7">
        <v>3767.4122545135747</v>
      </c>
      <c r="U19" s="7">
        <v>3848.2636125229924</v>
      </c>
      <c r="V19" s="7">
        <v>3920.6823734970553</v>
      </c>
      <c r="W19" s="7">
        <v>4006.6836856537648</v>
      </c>
      <c r="X19" s="7">
        <v>4096.7093723789576</v>
      </c>
      <c r="Y19" s="7">
        <v>4185.4214666313637</v>
      </c>
      <c r="Z19" s="7">
        <v>4272.3645709759176</v>
      </c>
      <c r="AA19" s="7">
        <v>4358.2853169077025</v>
      </c>
      <c r="AB19" s="7">
        <v>4443.4423756896549</v>
      </c>
      <c r="AC19" s="7">
        <v>4527.7564191771708</v>
      </c>
      <c r="AD19" s="7">
        <v>4594.4006249564654</v>
      </c>
      <c r="AE19" s="5" t="s">
        <v>53</v>
      </c>
      <c r="AF19" s="5" t="s">
        <v>8</v>
      </c>
    </row>
    <row r="20" spans="1:32" s="5" customFormat="1" ht="13" x14ac:dyDescent="0.3">
      <c r="A20" s="6" t="s">
        <v>166</v>
      </c>
      <c r="B20" s="7">
        <v>2998.4781566081438</v>
      </c>
      <c r="C20" s="7">
        <v>3000.8218076405683</v>
      </c>
      <c r="D20" s="7">
        <v>3013.5340152250697</v>
      </c>
      <c r="E20" s="7">
        <v>3039.6619989196847</v>
      </c>
      <c r="F20" s="7">
        <v>3079.041443259212</v>
      </c>
      <c r="G20" s="7">
        <v>3134.721574738463</v>
      </c>
      <c r="H20" s="7">
        <v>3210.7740111743665</v>
      </c>
      <c r="I20" s="7">
        <v>3318.8478435286152</v>
      </c>
      <c r="J20" s="7">
        <v>3440.1862009446318</v>
      </c>
      <c r="K20" s="7">
        <v>3556.1738712346369</v>
      </c>
      <c r="L20" s="7">
        <v>3663.6343290416394</v>
      </c>
      <c r="M20" s="7">
        <v>3788.5880429256017</v>
      </c>
      <c r="N20" s="7">
        <v>3912.7799020168914</v>
      </c>
      <c r="O20" s="7">
        <v>4065.3171804110179</v>
      </c>
      <c r="P20" s="7">
        <v>4196.7491646945246</v>
      </c>
      <c r="Q20" s="7">
        <v>4313.5175984257467</v>
      </c>
      <c r="R20" s="7">
        <v>4424.2788210968356</v>
      </c>
      <c r="S20" s="7">
        <v>4529.7033914017238</v>
      </c>
      <c r="T20" s="7">
        <v>4617.7815459421408</v>
      </c>
      <c r="U20" s="7">
        <v>4695.6154141082052</v>
      </c>
      <c r="V20" s="7">
        <v>4769.7172679596033</v>
      </c>
      <c r="W20" s="7">
        <v>4841.1334558699791</v>
      </c>
      <c r="X20" s="7">
        <v>4901.601750356228</v>
      </c>
      <c r="Y20" s="7">
        <v>4959.8514032967714</v>
      </c>
      <c r="Z20" s="7">
        <v>5015.2362019197772</v>
      </c>
      <c r="AA20" s="7">
        <v>5069.749707274128</v>
      </c>
      <c r="AB20" s="7">
        <v>5123.4816686260347</v>
      </c>
      <c r="AC20" s="7">
        <v>5130.8928495925293</v>
      </c>
      <c r="AD20" s="7">
        <v>5133.6493455952541</v>
      </c>
      <c r="AE20" s="5" t="s">
        <v>53</v>
      </c>
      <c r="AF20" s="5" t="s">
        <v>8</v>
      </c>
    </row>
    <row r="21" spans="1:32" s="5" customFormat="1" ht="13" x14ac:dyDescent="0.3">
      <c r="A21" s="6" t="s">
        <v>167</v>
      </c>
      <c r="B21" s="7">
        <v>2463.2910015607445</v>
      </c>
      <c r="C21" s="7">
        <v>2486.0263188402214</v>
      </c>
      <c r="D21" s="7">
        <v>2608.6490911797459</v>
      </c>
      <c r="E21" s="7">
        <v>2672.9930255589838</v>
      </c>
      <c r="F21" s="7">
        <v>2707.1124455177392</v>
      </c>
      <c r="G21" s="7">
        <v>2774.9537710723098</v>
      </c>
      <c r="H21" s="7">
        <v>2848.1233181626781</v>
      </c>
      <c r="I21" s="7">
        <v>2885.9986394173388</v>
      </c>
      <c r="J21" s="7">
        <v>2929.9164094892312</v>
      </c>
      <c r="K21" s="7">
        <v>2968.7909415023764</v>
      </c>
      <c r="L21" s="7">
        <v>3005.9097489451678</v>
      </c>
      <c r="M21" s="7">
        <v>3042.3088431137417</v>
      </c>
      <c r="N21" s="7">
        <v>3074.7010018368615</v>
      </c>
      <c r="O21" s="7">
        <v>3141.1653143009621</v>
      </c>
      <c r="P21" s="7">
        <v>3171.9200288253123</v>
      </c>
      <c r="Q21" s="7">
        <v>3203.1922135252439</v>
      </c>
      <c r="R21" s="7">
        <v>3232.611141378422</v>
      </c>
      <c r="S21" s="7">
        <v>3261.6042815018063</v>
      </c>
      <c r="T21" s="7">
        <v>3288.917691286013</v>
      </c>
      <c r="U21" s="7">
        <v>3314.3645310380975</v>
      </c>
      <c r="V21" s="7">
        <v>3338.0725083397256</v>
      </c>
      <c r="W21" s="7">
        <v>3359.7666255202644</v>
      </c>
      <c r="X21" s="7">
        <v>3379.6254307839195</v>
      </c>
      <c r="Y21" s="7">
        <v>3397.797527791321</v>
      </c>
      <c r="Z21" s="7">
        <v>3413.8437485440932</v>
      </c>
      <c r="AA21" s="7">
        <v>3428.8735764318108</v>
      </c>
      <c r="AB21" s="7">
        <v>3443.1685390637535</v>
      </c>
      <c r="AC21" s="7">
        <v>3456.3931227619137</v>
      </c>
      <c r="AD21" s="7">
        <v>3466.3227786749962</v>
      </c>
      <c r="AE21" s="5" t="s">
        <v>53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55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53</v>
      </c>
      <c r="AF23" s="5" t="s">
        <v>10</v>
      </c>
    </row>
    <row r="24" spans="1:32" s="5" customFormat="1" ht="13" x14ac:dyDescent="0.3">
      <c r="A24" s="6" t="s">
        <v>160</v>
      </c>
      <c r="B24" s="7">
        <v>3543.1183097371636</v>
      </c>
      <c r="C24" s="7">
        <v>3764.8804543453621</v>
      </c>
      <c r="D24" s="7">
        <v>3905.2755923071477</v>
      </c>
      <c r="E24" s="7">
        <v>4039.8990976057798</v>
      </c>
      <c r="F24" s="7">
        <v>4161.0433788781083</v>
      </c>
      <c r="G24" s="7">
        <v>4305.892568983415</v>
      </c>
      <c r="H24" s="7">
        <v>4407.0263952676869</v>
      </c>
      <c r="I24" s="7">
        <v>4514.2514266332264</v>
      </c>
      <c r="J24" s="7">
        <v>4665.076216278595</v>
      </c>
      <c r="K24" s="7">
        <v>4800.3605989114039</v>
      </c>
      <c r="L24" s="7">
        <v>4924.3365912689324</v>
      </c>
      <c r="M24" s="7">
        <v>5041.8553353380648</v>
      </c>
      <c r="N24" s="7">
        <v>5152.9276026235721</v>
      </c>
      <c r="O24" s="7">
        <v>5490.9441289054284</v>
      </c>
      <c r="P24" s="7">
        <v>5756.3892076222628</v>
      </c>
      <c r="Q24" s="7">
        <v>6012.0366074307431</v>
      </c>
      <c r="R24" s="7">
        <v>6254.6720863178434</v>
      </c>
      <c r="S24" s="7">
        <v>6482.9259495693404</v>
      </c>
      <c r="T24" s="7">
        <v>6684.3223155511159</v>
      </c>
      <c r="U24" s="7">
        <v>6860.7116683109452</v>
      </c>
      <c r="V24" s="7">
        <v>7017.3190816111046</v>
      </c>
      <c r="W24" s="7">
        <v>7207.5907985957165</v>
      </c>
      <c r="X24" s="7">
        <v>7391.3339722294759</v>
      </c>
      <c r="Y24" s="7">
        <v>7569.8851902248143</v>
      </c>
      <c r="Z24" s="7">
        <v>7741.2741822563394</v>
      </c>
      <c r="AA24" s="7">
        <v>7910.0338530792951</v>
      </c>
      <c r="AB24" s="7">
        <v>8077.0254658596823</v>
      </c>
      <c r="AC24" s="7">
        <v>8242.6848232545472</v>
      </c>
      <c r="AD24" s="7">
        <v>8375.6951053040975</v>
      </c>
      <c r="AE24" s="5" t="s">
        <v>53</v>
      </c>
      <c r="AF24" s="5" t="s">
        <v>10</v>
      </c>
    </row>
    <row r="25" spans="1:32" s="5" customFormat="1" ht="13" x14ac:dyDescent="0.3">
      <c r="A25" s="6" t="s">
        <v>161</v>
      </c>
      <c r="B25" s="7">
        <v>3558.5822533057649</v>
      </c>
      <c r="C25" s="7">
        <v>3786.4475386652584</v>
      </c>
      <c r="D25" s="7">
        <v>3938.8698119960568</v>
      </c>
      <c r="E25" s="7">
        <v>4072.2758697881941</v>
      </c>
      <c r="F25" s="7">
        <v>4176.4768280112603</v>
      </c>
      <c r="G25" s="7">
        <v>4295.6975890965668</v>
      </c>
      <c r="H25" s="7">
        <v>4407.7844224828068</v>
      </c>
      <c r="I25" s="7">
        <v>4526.3575466804405</v>
      </c>
      <c r="J25" s="7">
        <v>4672.101953817526</v>
      </c>
      <c r="K25" s="7">
        <v>4800.475780362005</v>
      </c>
      <c r="L25" s="7">
        <v>4923.4771440586737</v>
      </c>
      <c r="M25" s="7">
        <v>5042.7918255526083</v>
      </c>
      <c r="N25" s="7">
        <v>5158.7057632219066</v>
      </c>
      <c r="O25" s="7">
        <v>5523.05606283209</v>
      </c>
      <c r="P25" s="7">
        <v>5687.0368948690939</v>
      </c>
      <c r="Q25" s="7">
        <v>5853.5603565996516</v>
      </c>
      <c r="R25" s="7">
        <v>6019.7765092043792</v>
      </c>
      <c r="S25" s="7">
        <v>6186.4479967362468</v>
      </c>
      <c r="T25" s="7">
        <v>6350.7442280152</v>
      </c>
      <c r="U25" s="7">
        <v>6508.9247556893224</v>
      </c>
      <c r="V25" s="7">
        <v>6669.9821008187091</v>
      </c>
      <c r="W25" s="7">
        <v>6841.1512664094325</v>
      </c>
      <c r="X25" s="7">
        <v>7024.5960551074522</v>
      </c>
      <c r="Y25" s="7">
        <v>7223.9195086774489</v>
      </c>
      <c r="Z25" s="7">
        <v>7436.5211292157819</v>
      </c>
      <c r="AA25" s="7">
        <v>7661.5780025683644</v>
      </c>
      <c r="AB25" s="7">
        <v>7897.0564265395633</v>
      </c>
      <c r="AC25" s="7">
        <v>8144.8973611250422</v>
      </c>
      <c r="AD25" s="7">
        <v>8390.3375560974</v>
      </c>
      <c r="AE25" s="5" t="s">
        <v>53</v>
      </c>
      <c r="AF25" s="5" t="s">
        <v>10</v>
      </c>
    </row>
    <row r="26" spans="1:32" s="5" customFormat="1" ht="13" x14ac:dyDescent="0.3">
      <c r="A26" s="6" t="s">
        <v>162</v>
      </c>
      <c r="B26" s="7">
        <v>3543.1183097371636</v>
      </c>
      <c r="C26" s="7">
        <v>3762.8268120201928</v>
      </c>
      <c r="D26" s="7">
        <v>3900.7948669386983</v>
      </c>
      <c r="E26" s="7">
        <v>4036.0793706452373</v>
      </c>
      <c r="F26" s="7">
        <v>4161.2034098794466</v>
      </c>
      <c r="G26" s="7">
        <v>4308.7644995854134</v>
      </c>
      <c r="H26" s="7">
        <v>4407.4587654809293</v>
      </c>
      <c r="I26" s="7">
        <v>4514.2715727410314</v>
      </c>
      <c r="J26" s="7">
        <v>4695.7118853483653</v>
      </c>
      <c r="K26" s="7">
        <v>5009.0041396748493</v>
      </c>
      <c r="L26" s="7">
        <v>5309.509504065104</v>
      </c>
      <c r="M26" s="7">
        <v>5600.1546094818495</v>
      </c>
      <c r="N26" s="7">
        <v>5878.283604497361</v>
      </c>
      <c r="O26" s="7">
        <v>6345.0818040464164</v>
      </c>
      <c r="P26" s="7">
        <v>6592.2891800920088</v>
      </c>
      <c r="Q26" s="7">
        <v>6827.0000060926423</v>
      </c>
      <c r="R26" s="7">
        <v>7047.1329883938733</v>
      </c>
      <c r="S26" s="7">
        <v>7250.9261601436083</v>
      </c>
      <c r="T26" s="7">
        <v>7424.5122185387181</v>
      </c>
      <c r="U26" s="7">
        <v>7575.6730432358645</v>
      </c>
      <c r="V26" s="7">
        <v>7711.3251621472464</v>
      </c>
      <c r="W26" s="7">
        <v>7881.3108625404839</v>
      </c>
      <c r="X26" s="7">
        <v>8044.6911436146229</v>
      </c>
      <c r="Y26" s="7">
        <v>8172.724938110593</v>
      </c>
      <c r="Z26" s="7">
        <v>8163.5666380987168</v>
      </c>
      <c r="AA26" s="7">
        <v>8154.1402315779487</v>
      </c>
      <c r="AB26" s="7">
        <v>8145.2212189667298</v>
      </c>
      <c r="AC26" s="7">
        <v>8136.608944412661</v>
      </c>
      <c r="AD26" s="7">
        <v>8127.6947991835432</v>
      </c>
      <c r="AE26" s="5" t="s">
        <v>53</v>
      </c>
      <c r="AF26" s="5" t="s">
        <v>10</v>
      </c>
    </row>
    <row r="27" spans="1:32" s="5" customFormat="1" ht="13" x14ac:dyDescent="0.3">
      <c r="A27" s="6" t="s">
        <v>6</v>
      </c>
      <c r="B27" s="7">
        <v>4193.4538780655976</v>
      </c>
      <c r="C27" s="7">
        <v>4245.1032489630879</v>
      </c>
      <c r="D27" s="7">
        <v>4275.5431808480944</v>
      </c>
      <c r="E27" s="7">
        <v>4338.0095249315691</v>
      </c>
      <c r="F27" s="7">
        <v>4422.5617757374885</v>
      </c>
      <c r="G27" s="7">
        <v>4528.2400303836675</v>
      </c>
      <c r="H27" s="7">
        <v>4657.7257124606185</v>
      </c>
      <c r="I27" s="7">
        <v>4807.2011177604782</v>
      </c>
      <c r="J27" s="7">
        <v>5068.1687422539499</v>
      </c>
      <c r="K27" s="7">
        <v>5259.0848694979304</v>
      </c>
      <c r="L27" s="7">
        <v>5447.9565534368558</v>
      </c>
      <c r="M27" s="7">
        <v>5644.9657913609117</v>
      </c>
      <c r="N27" s="7">
        <v>5839.2128226697723</v>
      </c>
      <c r="O27" s="7">
        <v>6185.5761129756356</v>
      </c>
      <c r="P27" s="7">
        <v>6375.2240180043591</v>
      </c>
      <c r="Q27" s="7">
        <v>6563.9100360240973</v>
      </c>
      <c r="R27" s="7">
        <v>6749.1951323575004</v>
      </c>
      <c r="S27" s="7">
        <v>6927.0880702405329</v>
      </c>
      <c r="T27" s="7">
        <v>7075.0485699865667</v>
      </c>
      <c r="U27" s="7">
        <v>7211.5609591693801</v>
      </c>
      <c r="V27" s="7">
        <v>7344.6113234914837</v>
      </c>
      <c r="W27" s="7">
        <v>7470.7213698838714</v>
      </c>
      <c r="X27" s="7">
        <v>7583.7093331675715</v>
      </c>
      <c r="Y27" s="7">
        <v>7683.2564655937213</v>
      </c>
      <c r="Z27" s="7">
        <v>7777.577499960601</v>
      </c>
      <c r="AA27" s="7">
        <v>7873.8745147947639</v>
      </c>
      <c r="AB27" s="7">
        <v>7967.0204186973697</v>
      </c>
      <c r="AC27" s="7">
        <v>7993.7294825577028</v>
      </c>
      <c r="AD27" s="7">
        <v>8008.5176434331497</v>
      </c>
      <c r="AE27" s="5" t="s">
        <v>53</v>
      </c>
      <c r="AF27" s="5" t="s">
        <v>10</v>
      </c>
    </row>
    <row r="28" spans="1:32" s="5" customFormat="1" ht="13" x14ac:dyDescent="0.3">
      <c r="A28" s="6" t="s">
        <v>163</v>
      </c>
      <c r="B28" s="7">
        <v>3541.7322375471276</v>
      </c>
      <c r="C28" s="7">
        <v>3784.0739525028703</v>
      </c>
      <c r="D28" s="7">
        <v>3927.5876577736044</v>
      </c>
      <c r="E28" s="7">
        <v>4043.851262850611</v>
      </c>
      <c r="F28" s="7">
        <v>4125.9948174417159</v>
      </c>
      <c r="G28" s="7">
        <v>4221.9384394354738</v>
      </c>
      <c r="H28" s="7">
        <v>4327.5486191299115</v>
      </c>
      <c r="I28" s="7">
        <v>4446.2811486518494</v>
      </c>
      <c r="J28" s="7">
        <v>4593.4374392703066</v>
      </c>
      <c r="K28" s="7">
        <v>4725.2037846021849</v>
      </c>
      <c r="L28" s="7">
        <v>4849.7638958463358</v>
      </c>
      <c r="M28" s="7">
        <v>4971.5207151314653</v>
      </c>
      <c r="N28" s="7">
        <v>5092.5393678342916</v>
      </c>
      <c r="O28" s="7">
        <v>5429.6616180152168</v>
      </c>
      <c r="P28" s="7">
        <v>5726.4855083136836</v>
      </c>
      <c r="Q28" s="7">
        <v>6014.6323921292633</v>
      </c>
      <c r="R28" s="7">
        <v>6288.33805636549</v>
      </c>
      <c r="S28" s="7">
        <v>6550.2011803828</v>
      </c>
      <c r="T28" s="7">
        <v>6806.7544419639544</v>
      </c>
      <c r="U28" s="7">
        <v>7057.2050681838919</v>
      </c>
      <c r="V28" s="7">
        <v>7298.9989864958552</v>
      </c>
      <c r="W28" s="7">
        <v>7543.2322255143463</v>
      </c>
      <c r="X28" s="7">
        <v>7781.6055944617665</v>
      </c>
      <c r="Y28" s="7">
        <v>8014.7917046339371</v>
      </c>
      <c r="Z28" s="7">
        <v>8241.8229708396138</v>
      </c>
      <c r="AA28" s="7">
        <v>8466.3503939893217</v>
      </c>
      <c r="AB28" s="7">
        <v>8688.9795518527826</v>
      </c>
      <c r="AC28" s="7">
        <v>8910.0597899466375</v>
      </c>
      <c r="AD28" s="7">
        <v>9122.3049078521817</v>
      </c>
      <c r="AE28" s="5" t="s">
        <v>53</v>
      </c>
      <c r="AF28" s="5" t="s">
        <v>10</v>
      </c>
    </row>
    <row r="29" spans="1:32" s="5" customFormat="1" ht="13" x14ac:dyDescent="0.3">
      <c r="A29" s="6" t="s">
        <v>164</v>
      </c>
      <c r="B29" s="7">
        <v>3541.7322375471276</v>
      </c>
      <c r="C29" s="7">
        <v>3784.6240354236938</v>
      </c>
      <c r="D29" s="7">
        <v>3928.9581404135465</v>
      </c>
      <c r="E29" s="7">
        <v>4046.4751858717582</v>
      </c>
      <c r="F29" s="7">
        <v>4130.6809265620177</v>
      </c>
      <c r="G29" s="7">
        <v>4229.6208810079124</v>
      </c>
      <c r="H29" s="7">
        <v>4339.3100654476875</v>
      </c>
      <c r="I29" s="7">
        <v>4463.3162042943877</v>
      </c>
      <c r="J29" s="7">
        <v>4616.8786706841438</v>
      </c>
      <c r="K29" s="7">
        <v>4755.7368220375984</v>
      </c>
      <c r="L29" s="7">
        <v>4887.091480788582</v>
      </c>
      <c r="M29" s="7">
        <v>5014.1806298370384</v>
      </c>
      <c r="N29" s="7">
        <v>5137.7941991038297</v>
      </c>
      <c r="O29" s="7">
        <v>5474.2347588495331</v>
      </c>
      <c r="P29" s="7">
        <v>5767.4526598589382</v>
      </c>
      <c r="Q29" s="7">
        <v>6049.9236241142789</v>
      </c>
      <c r="R29" s="7">
        <v>6316.7745692830231</v>
      </c>
      <c r="S29" s="7">
        <v>6571.3449555493835</v>
      </c>
      <c r="T29" s="7">
        <v>6820.7477859309638</v>
      </c>
      <c r="U29" s="7">
        <v>7064.6599461901387</v>
      </c>
      <c r="V29" s="7">
        <v>7300.8737100036933</v>
      </c>
      <c r="W29" s="7">
        <v>7540.6659039096776</v>
      </c>
      <c r="X29" s="7">
        <v>7775.7569066161113</v>
      </c>
      <c r="Y29" s="7">
        <v>8006.6694780325897</v>
      </c>
      <c r="Z29" s="7">
        <v>8232.1956212375353</v>
      </c>
      <c r="AA29" s="7">
        <v>8455.7466154200083</v>
      </c>
      <c r="AB29" s="7">
        <v>8677.7404159173966</v>
      </c>
      <c r="AC29" s="7">
        <v>8898.3977050936937</v>
      </c>
      <c r="AD29" s="7">
        <v>9110.3502135451163</v>
      </c>
      <c r="AE29" s="5" t="s">
        <v>53</v>
      </c>
      <c r="AF29" s="5" t="s">
        <v>10</v>
      </c>
    </row>
    <row r="30" spans="1:32" s="5" customFormat="1" ht="13" x14ac:dyDescent="0.3">
      <c r="A30" s="6" t="s">
        <v>165</v>
      </c>
      <c r="B30" s="7">
        <v>3543.1183097371636</v>
      </c>
      <c r="C30" s="7">
        <v>3763.553588517103</v>
      </c>
      <c r="D30" s="7">
        <v>3901.8406301414561</v>
      </c>
      <c r="E30" s="7">
        <v>4033.5860984655014</v>
      </c>
      <c r="F30" s="7">
        <v>4154.7843462665533</v>
      </c>
      <c r="G30" s="7">
        <v>4300.7454131551976</v>
      </c>
      <c r="H30" s="7">
        <v>4400.1380881767818</v>
      </c>
      <c r="I30" s="7">
        <v>4507.4830449738274</v>
      </c>
      <c r="J30" s="7">
        <v>4655.2285123538768</v>
      </c>
      <c r="K30" s="7">
        <v>4786.052093225826</v>
      </c>
      <c r="L30" s="7">
        <v>4907.0312309323826</v>
      </c>
      <c r="M30" s="7">
        <v>5021.3531392558943</v>
      </c>
      <c r="N30" s="7">
        <v>5126.9733997154344</v>
      </c>
      <c r="O30" s="7">
        <v>5455.9861943728374</v>
      </c>
      <c r="P30" s="7">
        <v>5710.1095707439772</v>
      </c>
      <c r="Q30" s="7">
        <v>5953.3971911544004</v>
      </c>
      <c r="R30" s="7">
        <v>6182.821907927454</v>
      </c>
      <c r="S30" s="7">
        <v>6397.5338033900225</v>
      </c>
      <c r="T30" s="7">
        <v>6585.9949566401583</v>
      </c>
      <c r="U30" s="7">
        <v>6751.571843069717</v>
      </c>
      <c r="V30" s="7">
        <v>6898.3967934294851</v>
      </c>
      <c r="W30" s="7">
        <v>7080.1742993747157</v>
      </c>
      <c r="X30" s="7">
        <v>7256.4213141388273</v>
      </c>
      <c r="Y30" s="7">
        <v>7428.7945187450696</v>
      </c>
      <c r="Z30" s="7">
        <v>7596.1363854813208</v>
      </c>
      <c r="AA30" s="7">
        <v>7761.2427122312074</v>
      </c>
      <c r="AB30" s="7">
        <v>7925.0603394590016</v>
      </c>
      <c r="AC30" s="7">
        <v>8087.5296739797541</v>
      </c>
      <c r="AD30" s="7">
        <v>8217.5469026570645</v>
      </c>
      <c r="AE30" s="5" t="s">
        <v>53</v>
      </c>
      <c r="AF30" s="5" t="s">
        <v>10</v>
      </c>
    </row>
    <row r="31" spans="1:32" s="5" customFormat="1" ht="13" x14ac:dyDescent="0.3">
      <c r="A31" s="6" t="s">
        <v>166</v>
      </c>
      <c r="B31" s="7">
        <v>4178.2696841079769</v>
      </c>
      <c r="C31" s="7">
        <v>4235.9829009068517</v>
      </c>
      <c r="D31" s="7">
        <v>4272.6385298225141</v>
      </c>
      <c r="E31" s="7">
        <v>4330.9524697619627</v>
      </c>
      <c r="F31" s="7">
        <v>4413.154274927474</v>
      </c>
      <c r="G31" s="7">
        <v>4524.7447562789612</v>
      </c>
      <c r="H31" s="7">
        <v>4671.6151128122547</v>
      </c>
      <c r="I31" s="7">
        <v>4841.2816347052776</v>
      </c>
      <c r="J31" s="7">
        <v>5146.5257484536996</v>
      </c>
      <c r="K31" s="7">
        <v>5357.99593596455</v>
      </c>
      <c r="L31" s="7">
        <v>5564.4560520654559</v>
      </c>
      <c r="M31" s="7">
        <v>5787.3293131532264</v>
      </c>
      <c r="N31" s="7">
        <v>6007.6369526964991</v>
      </c>
      <c r="O31" s="7">
        <v>6417.3914448796277</v>
      </c>
      <c r="P31" s="7">
        <v>6659.2182922896891</v>
      </c>
      <c r="Q31" s="7">
        <v>6869.5979814861766</v>
      </c>
      <c r="R31" s="7">
        <v>7071.9520655641954</v>
      </c>
      <c r="S31" s="7">
        <v>7257.4625271306868</v>
      </c>
      <c r="T31" s="7">
        <v>7412.2499157066159</v>
      </c>
      <c r="U31" s="7">
        <v>7542.6074483811681</v>
      </c>
      <c r="V31" s="7">
        <v>7667.3245240673486</v>
      </c>
      <c r="W31" s="7">
        <v>7782.2422574137918</v>
      </c>
      <c r="X31" s="7">
        <v>7881.3068203147895</v>
      </c>
      <c r="Y31" s="7">
        <v>7971.3254546005037</v>
      </c>
      <c r="Z31" s="7">
        <v>8054.4885046003874</v>
      </c>
      <c r="AA31" s="7">
        <v>8138.9522279610856</v>
      </c>
      <c r="AB31" s="7">
        <v>8218.7133614059203</v>
      </c>
      <c r="AC31" s="7">
        <v>8230.8736863854338</v>
      </c>
      <c r="AD31" s="7">
        <v>8235.4983941344417</v>
      </c>
      <c r="AE31" s="5" t="s">
        <v>53</v>
      </c>
      <c r="AF31" s="5" t="s">
        <v>10</v>
      </c>
    </row>
    <row r="32" spans="1:32" s="5" customFormat="1" ht="13" x14ac:dyDescent="0.3">
      <c r="A32" s="6" t="s">
        <v>167</v>
      </c>
      <c r="B32" s="7">
        <v>3558.0983673384203</v>
      </c>
      <c r="C32" s="7">
        <v>3787.458172593856</v>
      </c>
      <c r="D32" s="7">
        <v>3904.8776111091456</v>
      </c>
      <c r="E32" s="7">
        <v>4002.2947139059388</v>
      </c>
      <c r="F32" s="7">
        <v>4061.6653652271671</v>
      </c>
      <c r="G32" s="7">
        <v>4138.6958892847879</v>
      </c>
      <c r="H32" s="7">
        <v>4225.0734043121174</v>
      </c>
      <c r="I32" s="7">
        <v>4327.0747395676581</v>
      </c>
      <c r="J32" s="7">
        <v>4446.435953194331</v>
      </c>
      <c r="K32" s="7">
        <v>4545.2960781978445</v>
      </c>
      <c r="L32" s="7">
        <v>4639.236256831432</v>
      </c>
      <c r="M32" s="7">
        <v>4730.2423633444114</v>
      </c>
      <c r="N32" s="7">
        <v>4818.5816697932796</v>
      </c>
      <c r="O32" s="7">
        <v>5114.9761026398537</v>
      </c>
      <c r="P32" s="7">
        <v>5201.7452169924909</v>
      </c>
      <c r="Q32" s="7">
        <v>5286.5079850511656</v>
      </c>
      <c r="R32" s="7">
        <v>5360.7647312347408</v>
      </c>
      <c r="S32" s="7">
        <v>5431.2520472418455</v>
      </c>
      <c r="T32" s="7">
        <v>5497.8853547955341</v>
      </c>
      <c r="U32" s="7">
        <v>5558.3510998437041</v>
      </c>
      <c r="V32" s="7">
        <v>5614.0042064941745</v>
      </c>
      <c r="W32" s="7">
        <v>5664.1302804844254</v>
      </c>
      <c r="X32" s="7">
        <v>5709.4206649547914</v>
      </c>
      <c r="Y32" s="7">
        <v>5750.3172335003901</v>
      </c>
      <c r="Z32" s="7">
        <v>5786.189579665278</v>
      </c>
      <c r="AA32" s="7">
        <v>5819.3051927520128</v>
      </c>
      <c r="AB32" s="7">
        <v>5850.5004291409123</v>
      </c>
      <c r="AC32" s="7">
        <v>5879.7498042148954</v>
      </c>
      <c r="AD32" s="7">
        <v>5903.9833534808304</v>
      </c>
      <c r="AE32" s="5" t="s">
        <v>53</v>
      </c>
      <c r="AF32" s="5" t="s">
        <v>10</v>
      </c>
    </row>
    <row r="34" spans="1:31" x14ac:dyDescent="0.35">
      <c r="A34" s="19" t="s">
        <v>170</v>
      </c>
    </row>
    <row r="36" spans="1:31" x14ac:dyDescent="0.35">
      <c r="A36" s="20" t="s">
        <v>56</v>
      </c>
    </row>
    <row r="37" spans="1:31" x14ac:dyDescent="0.35">
      <c r="A37" s="1" t="s">
        <v>57</v>
      </c>
      <c r="B37" s="2">
        <v>2022</v>
      </c>
      <c r="C37" s="2">
        <v>2023</v>
      </c>
      <c r="D37" s="2">
        <v>2024</v>
      </c>
      <c r="E37" s="2">
        <v>2025</v>
      </c>
      <c r="F37" s="2">
        <v>2026</v>
      </c>
      <c r="G37" s="2">
        <v>2027</v>
      </c>
      <c r="H37" s="2">
        <v>2028</v>
      </c>
      <c r="I37" s="2">
        <v>2029</v>
      </c>
      <c r="J37" s="2">
        <v>2030</v>
      </c>
      <c r="K37" s="2">
        <v>2031</v>
      </c>
      <c r="L37" s="2">
        <v>2032</v>
      </c>
      <c r="M37" s="2">
        <v>2033</v>
      </c>
      <c r="N37" s="2">
        <v>2034</v>
      </c>
      <c r="O37" s="2">
        <v>2035</v>
      </c>
      <c r="P37" s="2">
        <v>2036</v>
      </c>
      <c r="Q37" s="2">
        <v>2037</v>
      </c>
      <c r="R37" s="2">
        <v>2038</v>
      </c>
      <c r="S37" s="2">
        <v>2039</v>
      </c>
      <c r="T37" s="2">
        <v>2040</v>
      </c>
      <c r="U37" s="2">
        <v>2041</v>
      </c>
      <c r="V37" s="2">
        <v>2042</v>
      </c>
      <c r="W37" s="2">
        <v>2043</v>
      </c>
      <c r="X37" s="2">
        <v>2044</v>
      </c>
      <c r="Y37" s="2">
        <v>2045</v>
      </c>
      <c r="Z37" s="2">
        <v>2046</v>
      </c>
      <c r="AA37" s="2">
        <v>2047</v>
      </c>
      <c r="AB37" s="2">
        <v>2048</v>
      </c>
      <c r="AC37" s="2">
        <v>2049</v>
      </c>
      <c r="AD37" s="2">
        <v>2050</v>
      </c>
    </row>
    <row r="38" spans="1:31" x14ac:dyDescent="0.35">
      <c r="A38" s="6" t="s">
        <v>171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1" x14ac:dyDescent="0.35">
      <c r="A39" s="6" t="s">
        <v>172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x14ac:dyDescent="0.35">
      <c r="A40" s="6" t="s">
        <v>173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1" x14ac:dyDescent="0.35">
      <c r="A41" s="6" t="s">
        <v>58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1" x14ac:dyDescent="0.35">
      <c r="A42" s="6" t="s">
        <v>174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1" x14ac:dyDescent="0.35">
      <c r="A43" s="6" t="s">
        <v>175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1" x14ac:dyDescent="0.35">
      <c r="A44" s="6" t="s">
        <v>165</v>
      </c>
      <c r="B44" s="64">
        <v>5986.1646371258084</v>
      </c>
      <c r="C44" s="7">
        <v>6206.8419579054789</v>
      </c>
      <c r="D44" s="7">
        <v>6452.9514225943003</v>
      </c>
      <c r="E44" s="7">
        <v>6636.2638245440976</v>
      </c>
      <c r="F44" s="7">
        <v>6790.1327321072504</v>
      </c>
      <c r="G44" s="7">
        <v>7002.6388960289132</v>
      </c>
      <c r="H44" s="7">
        <v>7157.9851864351831</v>
      </c>
      <c r="I44" s="7">
        <v>7277.9159044348398</v>
      </c>
      <c r="J44" s="7">
        <v>7448.6128087685302</v>
      </c>
      <c r="K44" s="7">
        <v>7598.4571777824531</v>
      </c>
      <c r="L44" s="7">
        <v>7734.1135595067099</v>
      </c>
      <c r="M44" s="7">
        <v>7863.4892082917013</v>
      </c>
      <c r="N44" s="7">
        <v>7984.2316540866232</v>
      </c>
      <c r="O44" s="7">
        <v>8375.2054268255197</v>
      </c>
      <c r="P44" s="7">
        <v>8734.3158334527252</v>
      </c>
      <c r="Q44" s="7">
        <v>9081.6812200167715</v>
      </c>
      <c r="R44" s="7">
        <v>9411.370570344865</v>
      </c>
      <c r="S44" s="7">
        <v>9721.4721585206316</v>
      </c>
      <c r="T44" s="7">
        <v>9994.4403872398216</v>
      </c>
      <c r="U44" s="7">
        <v>10235.592421601566</v>
      </c>
      <c r="V44" s="7">
        <v>10450.833269530312</v>
      </c>
      <c r="W44" s="7">
        <v>10715.738750654287</v>
      </c>
      <c r="X44" s="7">
        <v>10980.03499167052</v>
      </c>
      <c r="Y44" s="7">
        <v>11239.681124202511</v>
      </c>
      <c r="Z44" s="7">
        <v>11493.231238791454</v>
      </c>
      <c r="AA44" s="7">
        <v>11743.625146525917</v>
      </c>
      <c r="AB44" s="7">
        <v>11991.856224450103</v>
      </c>
      <c r="AC44" s="7">
        <v>12237.853016944038</v>
      </c>
      <c r="AD44" s="7">
        <v>12433.636111243914</v>
      </c>
      <c r="AE44" s="5"/>
    </row>
    <row r="45" spans="1:31" x14ac:dyDescent="0.35">
      <c r="A45" s="6" t="s">
        <v>166</v>
      </c>
      <c r="B45" s="7">
        <v>7166.3027410022787</v>
      </c>
      <c r="C45" s="7">
        <v>7219.5339392338465</v>
      </c>
      <c r="D45" s="7">
        <v>7257.8025894057628</v>
      </c>
      <c r="E45" s="7">
        <v>7324.948432136749</v>
      </c>
      <c r="F45" s="7">
        <v>7427.0336817227308</v>
      </c>
      <c r="G45" s="7">
        <v>7568.6273997914413</v>
      </c>
      <c r="H45" s="7">
        <v>7754.8649248625643</v>
      </c>
      <c r="I45" s="7">
        <v>7992.9522357991509</v>
      </c>
      <c r="J45" s="7">
        <v>8372.4062508309726</v>
      </c>
      <c r="K45" s="7">
        <v>8653.1596129677582</v>
      </c>
      <c r="L45" s="7">
        <v>8924.8717855156192</v>
      </c>
      <c r="M45" s="7">
        <v>9238.2010593967607</v>
      </c>
      <c r="N45" s="7">
        <v>9549.2681948965492</v>
      </c>
      <c r="O45" s="7">
        <v>10069.173932127764</v>
      </c>
      <c r="P45" s="7">
        <v>10403.752252555683</v>
      </c>
      <c r="Q45" s="7">
        <v>10703.144829223171</v>
      </c>
      <c r="R45" s="7">
        <v>10995.498783551266</v>
      </c>
      <c r="S45" s="7">
        <v>11270.334911019101</v>
      </c>
      <c r="T45" s="7">
        <v>11499.414897589013</v>
      </c>
      <c r="U45" s="7">
        <v>11699.498303802317</v>
      </c>
      <c r="V45" s="7">
        <v>11892.058034836064</v>
      </c>
      <c r="W45" s="7">
        <v>12074.128652904499</v>
      </c>
      <c r="X45" s="7">
        <v>12230.845083232929</v>
      </c>
      <c r="Y45" s="7">
        <v>12377.963428100116</v>
      </c>
      <c r="Z45" s="7">
        <v>12516.725868323236</v>
      </c>
      <c r="AA45" s="7">
        <v>12656.53432651905</v>
      </c>
      <c r="AB45" s="7">
        <v>12791.51665361851</v>
      </c>
      <c r="AC45" s="7">
        <v>12813.123901649142</v>
      </c>
      <c r="AD45" s="7">
        <v>12822.718465633538</v>
      </c>
    </row>
    <row r="46" spans="1:31" x14ac:dyDescent="0.35">
      <c r="A46" s="6" t="s">
        <v>176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1" x14ac:dyDescent="0.35">
      <c r="A47" s="65" t="s">
        <v>177</v>
      </c>
      <c r="B47" s="66">
        <f>SUM(B58,B69)</f>
        <v>2421.2429999999999</v>
      </c>
      <c r="C47" s="67">
        <f>B47-B44</f>
        <v>-3564.9216371258085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1" x14ac:dyDescent="0.35">
      <c r="A48" s="1" t="s">
        <v>59</v>
      </c>
      <c r="B48" s="2">
        <v>2022</v>
      </c>
      <c r="C48" s="2">
        <v>2023</v>
      </c>
      <c r="D48" s="2">
        <v>2024</v>
      </c>
      <c r="E48" s="2">
        <v>2025</v>
      </c>
      <c r="F48" s="2">
        <v>2026</v>
      </c>
      <c r="G48" s="2">
        <v>2027</v>
      </c>
      <c r="H48" s="2">
        <v>2028</v>
      </c>
      <c r="I48" s="2">
        <v>2029</v>
      </c>
      <c r="J48" s="2">
        <v>2030</v>
      </c>
      <c r="K48" s="2">
        <v>2031</v>
      </c>
      <c r="L48" s="2">
        <v>2032</v>
      </c>
      <c r="M48" s="2">
        <v>2033</v>
      </c>
      <c r="N48" s="2">
        <v>2034</v>
      </c>
      <c r="O48" s="2">
        <v>2035</v>
      </c>
      <c r="P48" s="2">
        <v>2036</v>
      </c>
      <c r="Q48" s="2">
        <v>2037</v>
      </c>
      <c r="R48" s="2">
        <v>2038</v>
      </c>
      <c r="S48" s="2">
        <v>2039</v>
      </c>
      <c r="T48" s="2">
        <v>2040</v>
      </c>
      <c r="U48" s="2">
        <v>2041</v>
      </c>
      <c r="V48" s="2">
        <v>2042</v>
      </c>
      <c r="W48" s="2">
        <v>2043</v>
      </c>
      <c r="X48" s="2">
        <v>2044</v>
      </c>
      <c r="Y48" s="2">
        <v>2045</v>
      </c>
      <c r="Z48" s="2">
        <v>2046</v>
      </c>
      <c r="AA48" s="2">
        <v>2047</v>
      </c>
      <c r="AB48" s="2">
        <v>2048</v>
      </c>
      <c r="AC48" s="2">
        <v>2049</v>
      </c>
      <c r="AD48" s="2">
        <v>2050</v>
      </c>
    </row>
    <row r="49" spans="1:30" x14ac:dyDescent="0.35">
      <c r="A49" s="6" t="s">
        <v>171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35">
      <c r="A50" s="6" t="s">
        <v>172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x14ac:dyDescent="0.35">
      <c r="A51" s="6" t="s">
        <v>173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x14ac:dyDescent="0.35">
      <c r="A52" s="6" t="s">
        <v>58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x14ac:dyDescent="0.35">
      <c r="A53" s="6" t="s">
        <v>174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35">
      <c r="A54" s="6" t="s">
        <v>175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35">
      <c r="A55" s="6" t="s">
        <v>178</v>
      </c>
      <c r="B55" s="7">
        <v>2449.4674951379138</v>
      </c>
      <c r="C55" s="7">
        <v>2460.6405337087949</v>
      </c>
      <c r="D55" s="7">
        <v>2582.6284444848011</v>
      </c>
      <c r="E55" s="7">
        <v>2651.5578867815188</v>
      </c>
      <c r="F55" s="7">
        <v>2704.6676311047468</v>
      </c>
      <c r="G55" s="7">
        <v>2792.364680656267</v>
      </c>
      <c r="H55" s="7">
        <v>2868.2907532280606</v>
      </c>
      <c r="I55" s="7">
        <v>2900.7916990641761</v>
      </c>
      <c r="J55" s="7">
        <v>2946.0256980738</v>
      </c>
      <c r="K55" s="7">
        <v>2986.783936313012</v>
      </c>
      <c r="L55" s="7">
        <v>3021.760915085722</v>
      </c>
      <c r="M55" s="7">
        <v>3055.3425136460942</v>
      </c>
      <c r="N55" s="7">
        <v>3086.93046713374</v>
      </c>
      <c r="O55" s="7">
        <v>3162.2216785465312</v>
      </c>
      <c r="P55" s="7">
        <v>3278.1200725080748</v>
      </c>
      <c r="Q55" s="7">
        <v>3391.5137431626877</v>
      </c>
      <c r="R55" s="7">
        <v>3499.6624751436266</v>
      </c>
      <c r="S55" s="7">
        <v>3601.7705146481708</v>
      </c>
      <c r="T55" s="7">
        <v>3691.7028228492341</v>
      </c>
      <c r="U55" s="7">
        <v>3771.4193764714719</v>
      </c>
      <c r="V55" s="7">
        <v>3842.9818107671836</v>
      </c>
      <c r="W55" s="7">
        <v>3928.3875747934399</v>
      </c>
      <c r="X55" s="7">
        <v>4018.0277717214185</v>
      </c>
      <c r="Y55" s="7">
        <v>4106.4823598752573</v>
      </c>
      <c r="Z55" s="7">
        <v>4193.3356558537007</v>
      </c>
      <c r="AA55" s="7">
        <v>4279.1972777195078</v>
      </c>
      <c r="AB55" s="7">
        <v>4364.2801747358953</v>
      </c>
      <c r="AC55" s="7">
        <v>4448.5213402747468</v>
      </c>
      <c r="AD55" s="7">
        <v>4515.1088296535081</v>
      </c>
    </row>
    <row r="56" spans="1:30" x14ac:dyDescent="0.35">
      <c r="A56" s="6" t="s">
        <v>166</v>
      </c>
      <c r="B56" s="7">
        <v>2994.1954876428731</v>
      </c>
      <c r="C56" s="7">
        <v>2993.8495246290158</v>
      </c>
      <c r="D56" s="7">
        <v>3002.6190269230569</v>
      </c>
      <c r="E56" s="7">
        <v>3023.0488555995512</v>
      </c>
      <c r="F56" s="7">
        <v>3056.4701896007173</v>
      </c>
      <c r="G56" s="7">
        <v>3104.8584986752608</v>
      </c>
      <c r="H56" s="7">
        <v>3170.9639227454222</v>
      </c>
      <c r="I56" s="7">
        <v>3268.338485614493</v>
      </c>
      <c r="J56" s="7">
        <v>3377.1538540761535</v>
      </c>
      <c r="K56" s="7">
        <v>3480.5211216391781</v>
      </c>
      <c r="L56" s="7">
        <v>3576.4250644386693</v>
      </c>
      <c r="M56" s="7">
        <v>3691.6781716437267</v>
      </c>
      <c r="N56" s="7">
        <v>3806.4529605094708</v>
      </c>
      <c r="O56" s="7">
        <v>3947.1616330315937</v>
      </c>
      <c r="P56" s="7">
        <v>4067.7003078780967</v>
      </c>
      <c r="Q56" s="7">
        <v>4176.682443974154</v>
      </c>
      <c r="R56" s="7">
        <v>4281.6462812445243</v>
      </c>
      <c r="S56" s="7">
        <v>4382.6173396248314</v>
      </c>
      <c r="T56" s="7">
        <v>4466.9036664535852</v>
      </c>
      <c r="U56" s="7">
        <v>4542.5587080177102</v>
      </c>
      <c r="V56" s="7">
        <v>4614.9670508874806</v>
      </c>
      <c r="W56" s="7">
        <v>4685.2467055978714</v>
      </c>
      <c r="X56" s="7">
        <v>4744.9863676290797</v>
      </c>
      <c r="Y56" s="7">
        <v>4802.9167679922621</v>
      </c>
      <c r="Z56" s="7">
        <v>4858.3798989703346</v>
      </c>
      <c r="AA56" s="7">
        <v>4913.1558464912941</v>
      </c>
      <c r="AB56" s="7">
        <v>4967.3418574970856</v>
      </c>
      <c r="AC56" s="7">
        <v>4975.363557173062</v>
      </c>
      <c r="AD56" s="7">
        <v>4978.7848312468359</v>
      </c>
    </row>
    <row r="57" spans="1:30" x14ac:dyDescent="0.35">
      <c r="A57" s="6" t="s">
        <v>176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35">
      <c r="A58" s="65" t="s">
        <v>177</v>
      </c>
      <c r="B58" s="66">
        <v>2421.2429999999999</v>
      </c>
      <c r="C58" s="68">
        <f>B58-B55</f>
        <v>-28.224495137913891</v>
      </c>
      <c r="D58" s="21" t="s">
        <v>179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x14ac:dyDescent="0.35">
      <c r="A59" s="1" t="s">
        <v>60</v>
      </c>
      <c r="B59" s="2">
        <v>2022</v>
      </c>
      <c r="C59" s="2">
        <v>2023</v>
      </c>
      <c r="D59" s="2">
        <v>2024</v>
      </c>
      <c r="E59" s="2">
        <v>2025</v>
      </c>
      <c r="F59" s="2">
        <v>2026</v>
      </c>
      <c r="G59" s="2">
        <v>2027</v>
      </c>
      <c r="H59" s="2">
        <v>2028</v>
      </c>
      <c r="I59" s="2">
        <v>2029</v>
      </c>
      <c r="J59" s="2">
        <v>2030</v>
      </c>
      <c r="K59" s="2">
        <v>2031</v>
      </c>
      <c r="L59" s="2">
        <v>2032</v>
      </c>
      <c r="M59" s="2">
        <v>2033</v>
      </c>
      <c r="N59" s="2">
        <v>2034</v>
      </c>
      <c r="O59" s="2">
        <v>2035</v>
      </c>
      <c r="P59" s="2">
        <v>2036</v>
      </c>
      <c r="Q59" s="2">
        <v>2037</v>
      </c>
      <c r="R59" s="2">
        <v>2038</v>
      </c>
      <c r="S59" s="2">
        <v>2039</v>
      </c>
      <c r="T59" s="2">
        <v>2040</v>
      </c>
      <c r="U59" s="2">
        <v>2041</v>
      </c>
      <c r="V59" s="2">
        <v>2042</v>
      </c>
      <c r="W59" s="2">
        <v>2043</v>
      </c>
      <c r="X59" s="2">
        <v>2044</v>
      </c>
      <c r="Y59" s="2">
        <v>2045</v>
      </c>
      <c r="Z59" s="2">
        <v>2046</v>
      </c>
      <c r="AA59" s="2">
        <v>2047</v>
      </c>
      <c r="AB59" s="2">
        <v>2048</v>
      </c>
      <c r="AC59" s="2">
        <v>2049</v>
      </c>
      <c r="AD59" s="2">
        <v>2050</v>
      </c>
    </row>
    <row r="60" spans="1:30" x14ac:dyDescent="0.35">
      <c r="A60" s="6" t="s">
        <v>171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35">
      <c r="A61" s="6" t="s">
        <v>172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35">
      <c r="A62" s="6" t="s">
        <v>173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35">
      <c r="A63" s="6" t="s">
        <v>58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35">
      <c r="A64" s="6" t="s">
        <v>174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35">
      <c r="A65" s="6" t="s">
        <v>175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35">
      <c r="A66" s="6" t="s">
        <v>178</v>
      </c>
      <c r="B66" s="7">
        <v>3536.6971419878951</v>
      </c>
      <c r="C66" s="7">
        <v>3746.201424196684</v>
      </c>
      <c r="D66" s="7">
        <v>3870.3229781094997</v>
      </c>
      <c r="E66" s="7">
        <v>3984.7059377625783</v>
      </c>
      <c r="F66" s="7">
        <v>4085.4651010025036</v>
      </c>
      <c r="G66" s="7">
        <v>4210.2742153726458</v>
      </c>
      <c r="H66" s="7">
        <v>4289.6944332071225</v>
      </c>
      <c r="I66" s="7">
        <v>4377.1242053706637</v>
      </c>
      <c r="J66" s="7">
        <v>4502.5871106947297</v>
      </c>
      <c r="K66" s="7">
        <v>4611.6732414694407</v>
      </c>
      <c r="L66" s="7">
        <v>4712.3526444209883</v>
      </c>
      <c r="M66" s="7">
        <v>4808.1466946456076</v>
      </c>
      <c r="N66" s="7">
        <v>4897.3011869528837</v>
      </c>
      <c r="O66" s="7">
        <v>5212.9837482789881</v>
      </c>
      <c r="P66" s="7">
        <v>5456.1957609446499</v>
      </c>
      <c r="Q66" s="7">
        <v>5690.1674768540843</v>
      </c>
      <c r="R66" s="7">
        <v>5911.7080952012384</v>
      </c>
      <c r="S66" s="7">
        <v>6119.7016438724613</v>
      </c>
      <c r="T66" s="7">
        <v>6302.737564390588</v>
      </c>
      <c r="U66" s="7">
        <v>6464.1730451300955</v>
      </c>
      <c r="V66" s="7">
        <v>6607.8514587631289</v>
      </c>
      <c r="W66" s="7">
        <v>6787.3511758608474</v>
      </c>
      <c r="X66" s="7">
        <v>6962.0072199491024</v>
      </c>
      <c r="Y66" s="7">
        <v>7133.1987643272541</v>
      </c>
      <c r="Z66" s="7">
        <v>7299.8955829377528</v>
      </c>
      <c r="AA66" s="7">
        <v>7464.4278688064096</v>
      </c>
      <c r="AB66" s="7">
        <v>7627.5760497142073</v>
      </c>
      <c r="AC66" s="7">
        <v>7789.3316766692915</v>
      </c>
      <c r="AD66" s="7">
        <v>7918.5272815904054</v>
      </c>
    </row>
    <row r="67" spans="1:30" x14ac:dyDescent="0.35">
      <c r="A67" s="6" t="s">
        <v>166</v>
      </c>
      <c r="B67" s="7">
        <v>4172.1072533594051</v>
      </c>
      <c r="C67" s="7">
        <v>4225.6844146048306</v>
      </c>
      <c r="D67" s="7">
        <v>4255.1835624827063</v>
      </c>
      <c r="E67" s="7">
        <v>4301.8995765371974</v>
      </c>
      <c r="F67" s="7">
        <v>4370.5634921220135</v>
      </c>
      <c r="G67" s="7">
        <v>4463.7689011161801</v>
      </c>
      <c r="H67" s="7">
        <v>4583.9010021171416</v>
      </c>
      <c r="I67" s="7">
        <v>4724.6137501846579</v>
      </c>
      <c r="J67" s="7">
        <v>4995.2523967548186</v>
      </c>
      <c r="K67" s="7">
        <v>5172.6384913285801</v>
      </c>
      <c r="L67" s="7">
        <v>5348.4467210769499</v>
      </c>
      <c r="M67" s="7">
        <v>5546.5228877530344</v>
      </c>
      <c r="N67" s="7">
        <v>5742.8152343870779</v>
      </c>
      <c r="O67" s="7">
        <v>6122.0122990961709</v>
      </c>
      <c r="P67" s="7">
        <v>6336.051944677587</v>
      </c>
      <c r="Q67" s="7">
        <v>6526.4623852490167</v>
      </c>
      <c r="R67" s="7">
        <v>6713.8525023067414</v>
      </c>
      <c r="S67" s="7">
        <v>6887.7175713942697</v>
      </c>
      <c r="T67" s="7">
        <v>7032.5112311354278</v>
      </c>
      <c r="U67" s="7">
        <v>7156.9395957846064</v>
      </c>
      <c r="V67" s="7">
        <v>7277.0909839485839</v>
      </c>
      <c r="W67" s="7">
        <v>7388.8819473066269</v>
      </c>
      <c r="X67" s="7">
        <v>7485.8587156038502</v>
      </c>
      <c r="Y67" s="7">
        <v>7575.0466601078542</v>
      </c>
      <c r="Z67" s="7">
        <v>7658.3459693529003</v>
      </c>
      <c r="AA67" s="7">
        <v>7743.3784800277554</v>
      </c>
      <c r="AB67" s="7">
        <v>7824.1747961214242</v>
      </c>
      <c r="AC67" s="7">
        <v>7837.7603444760798</v>
      </c>
      <c r="AD67" s="7">
        <v>7843.9336343867026</v>
      </c>
    </row>
    <row r="68" spans="1:30" x14ac:dyDescent="0.35">
      <c r="A68" s="6" t="s">
        <v>176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35">
      <c r="A69" s="65" t="s">
        <v>177</v>
      </c>
      <c r="B69" s="66"/>
      <c r="C69" s="68"/>
      <c r="D69" s="21" t="s">
        <v>197</v>
      </c>
    </row>
    <row r="71" spans="1:30" x14ac:dyDescent="0.35">
      <c r="A71" s="20" t="s">
        <v>61</v>
      </c>
    </row>
    <row r="73" spans="1:30" s="5" customFormat="1" ht="13" x14ac:dyDescent="0.3">
      <c r="A73" s="1" t="s">
        <v>52</v>
      </c>
      <c r="B73" s="2">
        <v>2022</v>
      </c>
      <c r="C73" s="2">
        <v>2023</v>
      </c>
      <c r="D73" s="2">
        <v>2024</v>
      </c>
      <c r="E73" s="2">
        <v>2025</v>
      </c>
      <c r="F73" s="2">
        <v>2026</v>
      </c>
      <c r="G73" s="2">
        <v>2027</v>
      </c>
      <c r="H73" s="2">
        <v>2028</v>
      </c>
      <c r="I73" s="2">
        <v>2029</v>
      </c>
      <c r="J73" s="2">
        <v>2030</v>
      </c>
      <c r="K73" s="2">
        <v>2031</v>
      </c>
      <c r="L73" s="2">
        <v>2032</v>
      </c>
      <c r="M73" s="2">
        <v>2033</v>
      </c>
      <c r="N73" s="2">
        <v>2034</v>
      </c>
      <c r="O73" s="2">
        <v>2035</v>
      </c>
      <c r="P73" s="2">
        <v>2036</v>
      </c>
      <c r="Q73" s="2">
        <v>2037</v>
      </c>
      <c r="R73" s="2">
        <v>2038</v>
      </c>
      <c r="S73" s="2">
        <v>2039</v>
      </c>
      <c r="T73" s="2">
        <v>2040</v>
      </c>
      <c r="U73" s="2">
        <v>2041</v>
      </c>
      <c r="V73" s="2">
        <v>2042</v>
      </c>
      <c r="W73" s="2">
        <v>2043</v>
      </c>
      <c r="X73" s="2">
        <v>2044</v>
      </c>
      <c r="Y73" s="2">
        <v>2045</v>
      </c>
      <c r="Z73" s="2">
        <v>2046</v>
      </c>
      <c r="AA73" s="2">
        <v>2047</v>
      </c>
      <c r="AB73" s="2">
        <v>2048</v>
      </c>
      <c r="AC73" s="2">
        <v>2049</v>
      </c>
      <c r="AD73" s="2">
        <v>2050</v>
      </c>
    </row>
    <row r="74" spans="1:30" s="5" customFormat="1" ht="13" x14ac:dyDescent="0.3">
      <c r="A74" s="6" t="s">
        <v>160</v>
      </c>
      <c r="B74" s="23">
        <f t="shared" ref="B74:AD82" si="0">B2/1000</f>
        <v>5.9957125586330404</v>
      </c>
      <c r="C74" s="23">
        <f t="shared" si="0"/>
        <v>6.2318978470864783</v>
      </c>
      <c r="D74" s="23">
        <f t="shared" si="0"/>
        <v>6.4995125206379871</v>
      </c>
      <c r="E74" s="23">
        <f t="shared" si="0"/>
        <v>6.7115260933228376</v>
      </c>
      <c r="F74" s="23">
        <f t="shared" si="0"/>
        <v>6.8915624743885751</v>
      </c>
      <c r="G74" s="23">
        <f t="shared" si="0"/>
        <v>7.1301939041163038</v>
      </c>
      <c r="H74" s="23">
        <f t="shared" si="0"/>
        <v>7.3097590738799063</v>
      </c>
      <c r="I74" s="23">
        <f t="shared" si="0"/>
        <v>7.4514062915165251</v>
      </c>
      <c r="J74" s="23">
        <f t="shared" si="0"/>
        <v>7.6509106263674225</v>
      </c>
      <c r="K74" s="23">
        <f t="shared" si="0"/>
        <v>7.8310989696894779</v>
      </c>
      <c r="L74" s="23">
        <f t="shared" si="0"/>
        <v>7.9961846553280598</v>
      </c>
      <c r="M74" s="23">
        <f t="shared" si="0"/>
        <v>8.1531514299398626</v>
      </c>
      <c r="N74" s="23">
        <f t="shared" si="0"/>
        <v>8.3023816865295039</v>
      </c>
      <c r="O74" s="23">
        <f t="shared" si="0"/>
        <v>8.7221928237027075</v>
      </c>
      <c r="P74" s="23">
        <f t="shared" si="0"/>
        <v>9.1107190480682565</v>
      </c>
      <c r="Q74" s="23">
        <f t="shared" si="0"/>
        <v>9.4873887707333218</v>
      </c>
      <c r="R74" s="23">
        <f t="shared" si="0"/>
        <v>9.8458991504010189</v>
      </c>
      <c r="S74" s="23">
        <f t="shared" si="0"/>
        <v>10.18382880405462</v>
      </c>
      <c r="T74" s="23">
        <f t="shared" si="0"/>
        <v>10.482256978896318</v>
      </c>
      <c r="U74" s="23">
        <f t="shared" si="0"/>
        <v>10.744063091341859</v>
      </c>
      <c r="V74" s="23">
        <f t="shared" si="0"/>
        <v>10.977080375749027</v>
      </c>
      <c r="W74" s="23">
        <f t="shared" si="0"/>
        <v>11.256777338322379</v>
      </c>
      <c r="X74" s="23">
        <f t="shared" si="0"/>
        <v>11.53348964332624</v>
      </c>
      <c r="Y74" s="23">
        <f t="shared" si="0"/>
        <v>11.803124801488243</v>
      </c>
      <c r="Z74" s="23">
        <f t="shared" si="0"/>
        <v>12.063018374833744</v>
      </c>
      <c r="AA74" s="23">
        <f t="shared" si="0"/>
        <v>12.31905520952853</v>
      </c>
      <c r="AB74" s="23">
        <f t="shared" si="0"/>
        <v>12.572393720888199</v>
      </c>
      <c r="AC74" s="23">
        <f t="shared" si="0"/>
        <v>12.823541790365015</v>
      </c>
      <c r="AD74" s="23">
        <f t="shared" si="0"/>
        <v>13.024310810297084</v>
      </c>
    </row>
    <row r="75" spans="1:30" s="5" customFormat="1" ht="13" x14ac:dyDescent="0.3">
      <c r="A75" s="6" t="s">
        <v>161</v>
      </c>
      <c r="B75" s="23">
        <f t="shared" si="0"/>
        <v>6.0214970552760656</v>
      </c>
      <c r="C75" s="23">
        <f t="shared" si="0"/>
        <v>6.2688491525178085</v>
      </c>
      <c r="D75" s="23">
        <f t="shared" si="0"/>
        <v>6.5551002240576342</v>
      </c>
      <c r="E75" s="23">
        <f t="shared" si="0"/>
        <v>6.7606469092426442</v>
      </c>
      <c r="F75" s="23">
        <f t="shared" si="0"/>
        <v>6.909930106485823</v>
      </c>
      <c r="G75" s="23">
        <f t="shared" si="0"/>
        <v>7.1038959862101461</v>
      </c>
      <c r="H75" s="23">
        <f t="shared" si="0"/>
        <v>7.2932598389545227</v>
      </c>
      <c r="I75" s="23">
        <f t="shared" si="0"/>
        <v>7.4526694765709891</v>
      </c>
      <c r="J75" s="23">
        <f t="shared" si="0"/>
        <v>7.6508207640793975</v>
      </c>
      <c r="K75" s="23">
        <f t="shared" si="0"/>
        <v>7.8267613945170851</v>
      </c>
      <c r="L75" s="23">
        <f t="shared" si="0"/>
        <v>7.9957871893218835</v>
      </c>
      <c r="M75" s="23">
        <f t="shared" si="0"/>
        <v>8.1605132416526622</v>
      </c>
      <c r="N75" s="23">
        <f t="shared" si="0"/>
        <v>8.3216697563283386</v>
      </c>
      <c r="O75" s="23">
        <f t="shared" si="0"/>
        <v>8.7927886568163363</v>
      </c>
      <c r="P75" s="23">
        <f t="shared" si="0"/>
        <v>9.0491136172116899</v>
      </c>
      <c r="Q75" s="23">
        <f t="shared" si="0"/>
        <v>9.2990744467770643</v>
      </c>
      <c r="R75" s="23">
        <f t="shared" si="0"/>
        <v>9.5476257726032596</v>
      </c>
      <c r="S75" s="23">
        <f t="shared" si="0"/>
        <v>9.7972735303660858</v>
      </c>
      <c r="T75" s="23">
        <f t="shared" si="0"/>
        <v>10.044959335887031</v>
      </c>
      <c r="U75" s="23">
        <f t="shared" si="0"/>
        <v>10.285237209911799</v>
      </c>
      <c r="V75" s="23">
        <f t="shared" si="0"/>
        <v>10.531189339209252</v>
      </c>
      <c r="W75" s="23">
        <f t="shared" si="0"/>
        <v>10.7917439638969</v>
      </c>
      <c r="X75" s="23">
        <f t="shared" si="0"/>
        <v>11.072052180116312</v>
      </c>
      <c r="Y75" s="23">
        <f t="shared" si="0"/>
        <v>11.377463266356514</v>
      </c>
      <c r="Z75" s="23">
        <f t="shared" si="0"/>
        <v>11.704494125298265</v>
      </c>
      <c r="AA75" s="23">
        <f t="shared" si="0"/>
        <v>12.051073098421858</v>
      </c>
      <c r="AB75" s="23">
        <f t="shared" si="0"/>
        <v>12.414039822117349</v>
      </c>
      <c r="AC75" s="23">
        <f t="shared" si="0"/>
        <v>12.7963304621481</v>
      </c>
      <c r="AD75" s="23">
        <f t="shared" si="0"/>
        <v>13.175173920085527</v>
      </c>
    </row>
    <row r="76" spans="1:30" s="5" customFormat="1" ht="13" x14ac:dyDescent="0.3">
      <c r="A76" s="6" t="s">
        <v>162</v>
      </c>
      <c r="B76" s="23">
        <f t="shared" si="0"/>
        <v>5.9957125586330404</v>
      </c>
      <c r="C76" s="23">
        <f t="shared" si="0"/>
        <v>6.2310967834939452</v>
      </c>
      <c r="D76" s="23">
        <f t="shared" si="0"/>
        <v>6.4988117696157968</v>
      </c>
      <c r="E76" s="23">
        <f t="shared" si="0"/>
        <v>6.720342049728055</v>
      </c>
      <c r="F76" s="23">
        <f t="shared" si="0"/>
        <v>6.9167980918861502</v>
      </c>
      <c r="G76" s="23">
        <f t="shared" si="0"/>
        <v>7.1699783525871208</v>
      </c>
      <c r="H76" s="23">
        <f t="shared" si="0"/>
        <v>7.3515555240779378</v>
      </c>
      <c r="I76" s="23">
        <f t="shared" si="0"/>
        <v>7.4928406040796203</v>
      </c>
      <c r="J76" s="23">
        <f t="shared" si="0"/>
        <v>7.7420130681777266</v>
      </c>
      <c r="K76" s="23">
        <f t="shared" si="0"/>
        <v>8.2025275167901288</v>
      </c>
      <c r="L76" s="23">
        <f t="shared" si="0"/>
        <v>8.6433296924186322</v>
      </c>
      <c r="M76" s="23">
        <f t="shared" si="0"/>
        <v>9.0684611455858022</v>
      </c>
      <c r="N76" s="23">
        <f t="shared" si="0"/>
        <v>9.4743343620265978</v>
      </c>
      <c r="O76" s="23">
        <f t="shared" si="0"/>
        <v>10.095411648620995</v>
      </c>
      <c r="P76" s="23">
        <f t="shared" si="0"/>
        <v>10.457556817773003</v>
      </c>
      <c r="Q76" s="23">
        <f t="shared" si="0"/>
        <v>10.802835686062361</v>
      </c>
      <c r="R76" s="23">
        <f t="shared" si="0"/>
        <v>11.12672912370271</v>
      </c>
      <c r="S76" s="23">
        <f t="shared" si="0"/>
        <v>11.42572523246284</v>
      </c>
      <c r="T76" s="23">
        <f t="shared" si="0"/>
        <v>11.675731642332346</v>
      </c>
      <c r="U76" s="23">
        <f t="shared" si="0"/>
        <v>11.890773393153996</v>
      </c>
      <c r="V76" s="23">
        <f t="shared" si="0"/>
        <v>12.083312415844199</v>
      </c>
      <c r="W76" s="23">
        <f t="shared" si="0"/>
        <v>12.327865679607145</v>
      </c>
      <c r="X76" s="23">
        <f t="shared" si="0"/>
        <v>12.574187415571727</v>
      </c>
      <c r="Y76" s="23">
        <f t="shared" si="0"/>
        <v>12.767057575199654</v>
      </c>
      <c r="Z76" s="23">
        <f t="shared" si="0"/>
        <v>12.747903828526823</v>
      </c>
      <c r="AA76" s="23">
        <f t="shared" si="0"/>
        <v>12.728432573791119</v>
      </c>
      <c r="AB76" s="23">
        <f t="shared" si="0"/>
        <v>12.709656170140928</v>
      </c>
      <c r="AC76" s="23">
        <f t="shared" si="0"/>
        <v>12.691294108024966</v>
      </c>
      <c r="AD76" s="23">
        <f t="shared" si="0"/>
        <v>12.67399236209409</v>
      </c>
    </row>
    <row r="77" spans="1:30" s="5" customFormat="1" ht="13" x14ac:dyDescent="0.3">
      <c r="A77" s="6" t="s">
        <v>180</v>
      </c>
      <c r="B77" s="23">
        <f t="shared" si="0"/>
        <v>7.1965833073898891</v>
      </c>
      <c r="C77" s="23">
        <f t="shared" si="0"/>
        <v>7.2443633472961988</v>
      </c>
      <c r="D77" s="23">
        <f t="shared" si="0"/>
        <v>7.2802316012686754</v>
      </c>
      <c r="E77" s="23">
        <f t="shared" si="0"/>
        <v>7.3651705673638421</v>
      </c>
      <c r="F77" s="23">
        <f t="shared" si="0"/>
        <v>7.4858058668791871</v>
      </c>
      <c r="G77" s="23">
        <f t="shared" si="0"/>
        <v>7.6413964899037925</v>
      </c>
      <c r="H77" s="23">
        <f t="shared" si="0"/>
        <v>7.8371007173772504</v>
      </c>
      <c r="I77" s="23">
        <f t="shared" si="0"/>
        <v>8.0843339496132494</v>
      </c>
      <c r="J77" s="23">
        <f t="shared" si="0"/>
        <v>8.4464935698247103</v>
      </c>
      <c r="K77" s="23">
        <f t="shared" si="0"/>
        <v>8.7495857552037446</v>
      </c>
      <c r="L77" s="23">
        <f t="shared" si="0"/>
        <v>9.0441532731678773</v>
      </c>
      <c r="M77" s="23">
        <f t="shared" si="0"/>
        <v>9.3612485652255089</v>
      </c>
      <c r="N77" s="23">
        <f t="shared" si="0"/>
        <v>9.6751873811437576</v>
      </c>
      <c r="O77" s="23">
        <f t="shared" si="0"/>
        <v>10.153062738087323</v>
      </c>
      <c r="P77" s="23">
        <f t="shared" si="0"/>
        <v>10.458090705937156</v>
      </c>
      <c r="Q77" s="23">
        <f t="shared" si="0"/>
        <v>10.760910166063637</v>
      </c>
      <c r="R77" s="23">
        <f t="shared" si="0"/>
        <v>11.055989881970829</v>
      </c>
      <c r="S77" s="23">
        <f t="shared" si="0"/>
        <v>11.342267770318768</v>
      </c>
      <c r="T77" s="23">
        <f t="shared" si="0"/>
        <v>11.581064173421108</v>
      </c>
      <c r="U77" s="23">
        <f t="shared" si="0"/>
        <v>11.802256056686016</v>
      </c>
      <c r="V77" s="23">
        <f t="shared" si="0"/>
        <v>12.015429403693073</v>
      </c>
      <c r="W77" s="23">
        <f t="shared" si="0"/>
        <v>12.220216719622684</v>
      </c>
      <c r="X77" s="23">
        <f t="shared" si="0"/>
        <v>12.402092916165781</v>
      </c>
      <c r="Y77" s="23">
        <f t="shared" si="0"/>
        <v>12.565764484599901</v>
      </c>
      <c r="Z77" s="23">
        <f t="shared" si="0"/>
        <v>12.722189652641251</v>
      </c>
      <c r="AA77" s="23">
        <f t="shared" si="0"/>
        <v>12.880103060627823</v>
      </c>
      <c r="AB77" s="23">
        <f t="shared" si="0"/>
        <v>13.034832846272057</v>
      </c>
      <c r="AC77" s="23">
        <f t="shared" si="0"/>
        <v>13.0772658727406</v>
      </c>
      <c r="AD77" s="23">
        <f t="shared" si="0"/>
        <v>13.100985449230091</v>
      </c>
    </row>
    <row r="78" spans="1:30" s="5" customFormat="1" ht="13" x14ac:dyDescent="0.3">
      <c r="A78" s="6" t="s">
        <v>181</v>
      </c>
      <c r="B78" s="23">
        <f t="shared" si="0"/>
        <v>5.9948846636485325</v>
      </c>
      <c r="C78" s="23">
        <f t="shared" si="0"/>
        <v>6.265562037985732</v>
      </c>
      <c r="D78" s="23">
        <f t="shared" si="0"/>
        <v>6.5446129087946314</v>
      </c>
      <c r="E78" s="23">
        <f t="shared" si="0"/>
        <v>6.7340176168268719</v>
      </c>
      <c r="F78" s="23">
        <f t="shared" si="0"/>
        <v>6.8605679848704986</v>
      </c>
      <c r="G78" s="23">
        <f t="shared" si="0"/>
        <v>7.0299629051093726</v>
      </c>
      <c r="H78" s="23">
        <f t="shared" si="0"/>
        <v>7.2135694582451402</v>
      </c>
      <c r="I78" s="23">
        <f t="shared" si="0"/>
        <v>7.3749059709337432</v>
      </c>
      <c r="J78" s="23">
        <f t="shared" si="0"/>
        <v>7.5743611334868142</v>
      </c>
      <c r="K78" s="23">
        <f t="shared" si="0"/>
        <v>7.7542265971767979</v>
      </c>
      <c r="L78" s="23">
        <f t="shared" si="0"/>
        <v>7.9244553198646521</v>
      </c>
      <c r="M78" s="23">
        <f t="shared" si="0"/>
        <v>8.0914194593918634</v>
      </c>
      <c r="N78" s="23">
        <f t="shared" si="0"/>
        <v>8.2579058598707054</v>
      </c>
      <c r="O78" s="23">
        <f t="shared" si="0"/>
        <v>8.678395518237604</v>
      </c>
      <c r="P78" s="23">
        <f t="shared" si="0"/>
        <v>9.1179130637721642</v>
      </c>
      <c r="Q78" s="23">
        <f t="shared" si="0"/>
        <v>9.5470205192296564</v>
      </c>
      <c r="R78" s="23">
        <f t="shared" si="0"/>
        <v>9.9538981835059559</v>
      </c>
      <c r="S78" s="23">
        <f t="shared" si="0"/>
        <v>10.343172624306051</v>
      </c>
      <c r="T78" s="23">
        <f t="shared" si="0"/>
        <v>10.725731648207548</v>
      </c>
      <c r="U78" s="23">
        <f t="shared" si="0"/>
        <v>11.099966007227529</v>
      </c>
      <c r="V78" s="23">
        <f t="shared" si="0"/>
        <v>11.462239891520541</v>
      </c>
      <c r="W78" s="23">
        <f t="shared" si="0"/>
        <v>11.829859806844537</v>
      </c>
      <c r="X78" s="23">
        <f t="shared" si="0"/>
        <v>12.191771980756233</v>
      </c>
      <c r="Y78" s="23">
        <f t="shared" si="0"/>
        <v>12.54727822215297</v>
      </c>
      <c r="Z78" s="23">
        <f t="shared" si="0"/>
        <v>12.894561661329767</v>
      </c>
      <c r="AA78" s="23">
        <f t="shared" si="0"/>
        <v>13.238505675994725</v>
      </c>
      <c r="AB78" s="23">
        <f t="shared" si="0"/>
        <v>13.579883174713455</v>
      </c>
      <c r="AC78" s="23">
        <f t="shared" si="0"/>
        <v>13.919026030838806</v>
      </c>
      <c r="AD78" s="23">
        <f t="shared" si="0"/>
        <v>14.243826591764432</v>
      </c>
    </row>
    <row r="79" spans="1:30" s="5" customFormat="1" ht="13" x14ac:dyDescent="0.3">
      <c r="A79" s="6" t="s">
        <v>182</v>
      </c>
      <c r="B79" s="23">
        <f t="shared" si="0"/>
        <v>5.9948846636485325</v>
      </c>
      <c r="C79" s="23">
        <f t="shared" si="0"/>
        <v>6.2663415264711215</v>
      </c>
      <c r="D79" s="23">
        <f t="shared" si="0"/>
        <v>6.546570265893628</v>
      </c>
      <c r="E79" s="23">
        <f t="shared" si="0"/>
        <v>6.7377920701122971</v>
      </c>
      <c r="F79" s="23">
        <f t="shared" si="0"/>
        <v>6.8673576251390385</v>
      </c>
      <c r="G79" s="23">
        <f t="shared" si="0"/>
        <v>7.0411530215392855</v>
      </c>
      <c r="H79" s="23">
        <f t="shared" si="0"/>
        <v>7.2307662930729952</v>
      </c>
      <c r="I79" s="23">
        <f t="shared" si="0"/>
        <v>7.3998799005727758</v>
      </c>
      <c r="J79" s="23">
        <f t="shared" si="0"/>
        <v>7.6087940811098074</v>
      </c>
      <c r="K79" s="23">
        <f t="shared" si="0"/>
        <v>7.7991441135534059</v>
      </c>
      <c r="L79" s="23">
        <f t="shared" si="0"/>
        <v>7.9794314641187727</v>
      </c>
      <c r="M79" s="23">
        <f t="shared" si="0"/>
        <v>8.1543010997503931</v>
      </c>
      <c r="N79" s="23">
        <f t="shared" si="0"/>
        <v>8.3246461937784559</v>
      </c>
      <c r="O79" s="23">
        <f t="shared" si="0"/>
        <v>8.7441440003323478</v>
      </c>
      <c r="P79" s="23">
        <f t="shared" si="0"/>
        <v>9.178339031370033</v>
      </c>
      <c r="Q79" s="23">
        <f t="shared" si="0"/>
        <v>9.5990596919356257</v>
      </c>
      <c r="R79" s="23">
        <f t="shared" si="0"/>
        <v>9.9958080907666087</v>
      </c>
      <c r="S79" s="23">
        <f t="shared" si="0"/>
        <v>10.374309750368775</v>
      </c>
      <c r="T79" s="23">
        <f t="shared" si="0"/>
        <v>10.746313176448057</v>
      </c>
      <c r="U79" s="23">
        <f t="shared" si="0"/>
        <v>11.110903576594552</v>
      </c>
      <c r="V79" s="23">
        <f t="shared" si="0"/>
        <v>11.464954180591475</v>
      </c>
      <c r="W79" s="23">
        <f t="shared" si="0"/>
        <v>11.826038344367246</v>
      </c>
      <c r="X79" s="23">
        <f t="shared" si="0"/>
        <v>12.183130365714879</v>
      </c>
      <c r="Y79" s="23">
        <f t="shared" si="0"/>
        <v>12.53530923220938</v>
      </c>
      <c r="Z79" s="23">
        <f t="shared" si="0"/>
        <v>12.880401183312998</v>
      </c>
      <c r="AA79" s="23">
        <f t="shared" si="0"/>
        <v>13.222933628698863</v>
      </c>
      <c r="AB79" s="23">
        <f t="shared" si="0"/>
        <v>13.563400407984922</v>
      </c>
      <c r="AC79" s="23">
        <f t="shared" si="0"/>
        <v>13.901941922386639</v>
      </c>
      <c r="AD79" s="23">
        <f t="shared" si="0"/>
        <v>14.226328654043428</v>
      </c>
    </row>
    <row r="80" spans="1:30" s="5" customFormat="1" ht="13" x14ac:dyDescent="0.3">
      <c r="A80" s="6" t="s">
        <v>178</v>
      </c>
      <c r="B80" s="23">
        <f t="shared" si="0"/>
        <v>5.9957125586330404</v>
      </c>
      <c r="C80" s="23">
        <f t="shared" si="0"/>
        <v>6.2304033682456286</v>
      </c>
      <c r="D80" s="23">
        <f t="shared" si="0"/>
        <v>6.4953502291632379</v>
      </c>
      <c r="E80" s="23">
        <f t="shared" si="0"/>
        <v>6.7035106582100967</v>
      </c>
      <c r="F80" s="23">
        <f t="shared" si="0"/>
        <v>6.8836628832975144</v>
      </c>
      <c r="G80" s="23">
        <f t="shared" si="0"/>
        <v>7.124200685820437</v>
      </c>
      <c r="H80" s="23">
        <f t="shared" si="0"/>
        <v>7.3021347491309267</v>
      </c>
      <c r="I80" s="23">
        <f t="shared" si="0"/>
        <v>7.4448825726615944</v>
      </c>
      <c r="J80" s="23">
        <f t="shared" si="0"/>
        <v>7.6415764859251922</v>
      </c>
      <c r="K80" s="23">
        <f t="shared" si="0"/>
        <v>7.8171815740784112</v>
      </c>
      <c r="L80" s="23">
        <f t="shared" si="0"/>
        <v>7.9791444418165716</v>
      </c>
      <c r="M80" s="23">
        <f t="shared" si="0"/>
        <v>8.1324337335804877</v>
      </c>
      <c r="N80" s="23">
        <f t="shared" si="0"/>
        <v>8.274367380448691</v>
      </c>
      <c r="O80" s="23">
        <f t="shared" si="0"/>
        <v>8.6824062321009361</v>
      </c>
      <c r="P80" s="23">
        <f t="shared" si="0"/>
        <v>9.0555345014658499</v>
      </c>
      <c r="Q80" s="23">
        <f t="shared" si="0"/>
        <v>9.4148968222633691</v>
      </c>
      <c r="R80" s="23">
        <f t="shared" si="0"/>
        <v>9.7547576570110728</v>
      </c>
      <c r="S80" s="23">
        <f t="shared" si="0"/>
        <v>10.073512043646595</v>
      </c>
      <c r="T80" s="23">
        <f t="shared" si="0"/>
        <v>10.353407211153733</v>
      </c>
      <c r="U80" s="23">
        <f t="shared" si="0"/>
        <v>10.599835455592709</v>
      </c>
      <c r="V80" s="23">
        <f t="shared" si="0"/>
        <v>10.81907916692654</v>
      </c>
      <c r="W80" s="23">
        <f t="shared" si="0"/>
        <v>11.08685798502848</v>
      </c>
      <c r="X80" s="23">
        <f t="shared" si="0"/>
        <v>11.353130686517785</v>
      </c>
      <c r="Y80" s="23">
        <f t="shared" si="0"/>
        <v>11.614215985376433</v>
      </c>
      <c r="Z80" s="23">
        <f t="shared" si="0"/>
        <v>11.86850095645724</v>
      </c>
      <c r="AA80" s="23">
        <f t="shared" si="0"/>
        <v>12.119528029138911</v>
      </c>
      <c r="AB80" s="23">
        <f t="shared" si="0"/>
        <v>12.368502715148658</v>
      </c>
      <c r="AC80" s="23">
        <f t="shared" si="0"/>
        <v>12.615286093156925</v>
      </c>
      <c r="AD80" s="23">
        <f t="shared" si="0"/>
        <v>12.811947527613532</v>
      </c>
    </row>
    <row r="81" spans="1:30" s="5" customFormat="1" ht="13" x14ac:dyDescent="0.3">
      <c r="A81" s="6" t="s">
        <v>166</v>
      </c>
      <c r="B81" s="23">
        <f t="shared" si="0"/>
        <v>7.1767478407161205</v>
      </c>
      <c r="C81" s="23">
        <f t="shared" si="0"/>
        <v>7.2368047085474201</v>
      </c>
      <c r="D81" s="23">
        <f t="shared" si="0"/>
        <v>7.2861725450475845</v>
      </c>
      <c r="E81" s="23">
        <f t="shared" si="0"/>
        <v>7.3706144686816479</v>
      </c>
      <c r="F81" s="23">
        <f t="shared" si="0"/>
        <v>7.4921957181866858</v>
      </c>
      <c r="G81" s="23">
        <f t="shared" si="0"/>
        <v>7.6594663310174234</v>
      </c>
      <c r="H81" s="23">
        <f t="shared" si="0"/>
        <v>7.8823891239866208</v>
      </c>
      <c r="I81" s="23">
        <f t="shared" si="0"/>
        <v>8.1601294782338929</v>
      </c>
      <c r="J81" s="23">
        <f t="shared" si="0"/>
        <v>8.5867119493983317</v>
      </c>
      <c r="K81" s="23">
        <f t="shared" si="0"/>
        <v>8.9141698071991868</v>
      </c>
      <c r="L81" s="23">
        <f t="shared" si="0"/>
        <v>9.2280903811070942</v>
      </c>
      <c r="M81" s="23">
        <f t="shared" si="0"/>
        <v>9.5759173560788273</v>
      </c>
      <c r="N81" s="23">
        <f t="shared" si="0"/>
        <v>9.9204168547133911</v>
      </c>
      <c r="O81" s="23">
        <f t="shared" si="0"/>
        <v>10.482708625290645</v>
      </c>
      <c r="P81" s="23">
        <f t="shared" si="0"/>
        <v>10.855967456984214</v>
      </c>
      <c r="Q81" s="23">
        <f t="shared" si="0"/>
        <v>11.183115579911922</v>
      </c>
      <c r="R81" s="23">
        <f t="shared" si="0"/>
        <v>11.496230886661031</v>
      </c>
      <c r="S81" s="23">
        <f t="shared" si="0"/>
        <v>11.787165918532409</v>
      </c>
      <c r="T81" s="23">
        <f t="shared" si="0"/>
        <v>12.030031461648756</v>
      </c>
      <c r="U81" s="23">
        <f t="shared" si="0"/>
        <v>12.238222862489373</v>
      </c>
      <c r="V81" s="23">
        <f t="shared" si="0"/>
        <v>12.437041792026951</v>
      </c>
      <c r="W81" s="23">
        <f t="shared" si="0"/>
        <v>12.623375713283771</v>
      </c>
      <c r="X81" s="23">
        <f t="shared" si="0"/>
        <v>12.782908570671017</v>
      </c>
      <c r="Y81" s="23">
        <f t="shared" si="0"/>
        <v>12.931176857897276</v>
      </c>
      <c r="Z81" s="23">
        <f t="shared" si="0"/>
        <v>13.069724706520164</v>
      </c>
      <c r="AA81" s="23">
        <f t="shared" si="0"/>
        <v>13.208701935235215</v>
      </c>
      <c r="AB81" s="23">
        <f t="shared" si="0"/>
        <v>13.342195030031956</v>
      </c>
      <c r="AC81" s="23">
        <f t="shared" si="0"/>
        <v>13.361766535977964</v>
      </c>
      <c r="AD81" s="23">
        <f t="shared" si="0"/>
        <v>13.369147739729694</v>
      </c>
    </row>
    <row r="82" spans="1:30" s="5" customFormat="1" ht="13" x14ac:dyDescent="0.3">
      <c r="A82" s="6" t="s">
        <v>167</v>
      </c>
      <c r="B82" s="23">
        <f t="shared" si="0"/>
        <v>6.0213893688991647</v>
      </c>
      <c r="C82" s="23">
        <f t="shared" si="0"/>
        <v>6.2734844914340773</v>
      </c>
      <c r="D82" s="23">
        <f t="shared" si="0"/>
        <v>6.5135267022888907</v>
      </c>
      <c r="E82" s="23">
        <f t="shared" si="0"/>
        <v>6.6752877394649222</v>
      </c>
      <c r="F82" s="23">
        <f t="shared" si="0"/>
        <v>6.7687778107449068</v>
      </c>
      <c r="G82" s="23">
        <f t="shared" si="0"/>
        <v>6.9136496603570974</v>
      </c>
      <c r="H82" s="23">
        <f t="shared" si="0"/>
        <v>7.0731967224747949</v>
      </c>
      <c r="I82" s="23">
        <f t="shared" si="0"/>
        <v>7.2130733789849968</v>
      </c>
      <c r="J82" s="23">
        <f t="shared" si="0"/>
        <v>7.3763523626835621</v>
      </c>
      <c r="K82" s="23">
        <f t="shared" si="0"/>
        <v>7.5140870197002201</v>
      </c>
      <c r="L82" s="23">
        <f t="shared" si="0"/>
        <v>7.6451460057766001</v>
      </c>
      <c r="M82" s="23">
        <f t="shared" si="0"/>
        <v>7.7725512064581528</v>
      </c>
      <c r="N82" s="23">
        <f t="shared" si="0"/>
        <v>7.893282671630141</v>
      </c>
      <c r="O82" s="23">
        <f t="shared" si="0"/>
        <v>8.2561414169408156</v>
      </c>
      <c r="P82" s="23">
        <f t="shared" si="0"/>
        <v>8.3736652458178025</v>
      </c>
      <c r="Q82" s="23">
        <f t="shared" si="0"/>
        <v>8.4897001985764096</v>
      </c>
      <c r="R82" s="23">
        <f t="shared" si="0"/>
        <v>8.5933758726131639</v>
      </c>
      <c r="S82" s="23">
        <f t="shared" si="0"/>
        <v>8.6928563287436518</v>
      </c>
      <c r="T82" s="23">
        <f t="shared" si="0"/>
        <v>8.7868030460815465</v>
      </c>
      <c r="U82" s="23">
        <f t="shared" si="0"/>
        <v>8.8727156308818014</v>
      </c>
      <c r="V82" s="23">
        <f t="shared" si="0"/>
        <v>8.9520767148339004</v>
      </c>
      <c r="W82" s="23">
        <f t="shared" si="0"/>
        <v>9.0238969060046887</v>
      </c>
      <c r="X82" s="23">
        <f t="shared" si="0"/>
        <v>9.0890460957387109</v>
      </c>
      <c r="Y82" s="23">
        <f t="shared" ref="Y82:AD82" si="1">Y10/1000</f>
        <v>9.148114761291712</v>
      </c>
      <c r="Z82" s="23">
        <f t="shared" si="1"/>
        <v>9.2000333282093703</v>
      </c>
      <c r="AA82" s="23">
        <f t="shared" si="1"/>
        <v>9.2481787691838235</v>
      </c>
      <c r="AB82" s="23">
        <f t="shared" si="1"/>
        <v>9.2936689682046651</v>
      </c>
      <c r="AC82" s="23">
        <f t="shared" si="1"/>
        <v>9.3361429269768088</v>
      </c>
      <c r="AD82" s="23">
        <f t="shared" si="1"/>
        <v>9.370306132155827</v>
      </c>
    </row>
    <row r="83" spans="1:30" s="5" customFormat="1" ht="13" x14ac:dyDescent="0.3"/>
    <row r="85" spans="1:30" x14ac:dyDescent="0.35">
      <c r="A85" s="20" t="s">
        <v>62</v>
      </c>
    </row>
    <row r="86" spans="1:30" x14ac:dyDescent="0.35">
      <c r="A86" s="1" t="s">
        <v>57</v>
      </c>
      <c r="B86" s="2">
        <v>2022</v>
      </c>
      <c r="C86" s="2">
        <v>2023</v>
      </c>
      <c r="D86" s="2">
        <v>2024</v>
      </c>
      <c r="E86" s="2">
        <v>2025</v>
      </c>
      <c r="F86" s="2">
        <v>2026</v>
      </c>
      <c r="G86" s="2">
        <v>2027</v>
      </c>
      <c r="H86" s="2">
        <v>2028</v>
      </c>
      <c r="I86" s="2">
        <v>2029</v>
      </c>
      <c r="J86" s="2">
        <v>2030</v>
      </c>
      <c r="K86" s="2">
        <v>2031</v>
      </c>
      <c r="L86" s="2">
        <v>2032</v>
      </c>
      <c r="M86" s="2">
        <v>2033</v>
      </c>
      <c r="N86" s="2">
        <v>2034</v>
      </c>
      <c r="O86" s="2">
        <v>2035</v>
      </c>
      <c r="P86" s="2">
        <v>2036</v>
      </c>
      <c r="Q86" s="2">
        <v>2037</v>
      </c>
      <c r="R86" s="2">
        <v>2038</v>
      </c>
      <c r="S86" s="2">
        <v>2039</v>
      </c>
      <c r="T86" s="2">
        <v>2040</v>
      </c>
      <c r="U86" s="2">
        <v>2041</v>
      </c>
      <c r="V86" s="2">
        <v>2042</v>
      </c>
      <c r="W86" s="2">
        <v>2043</v>
      </c>
      <c r="X86" s="2">
        <v>2044</v>
      </c>
      <c r="Y86" s="2">
        <v>2045</v>
      </c>
      <c r="Z86" s="2">
        <v>2046</v>
      </c>
      <c r="AA86" s="2">
        <v>2047</v>
      </c>
      <c r="AB86" s="2">
        <v>2048</v>
      </c>
      <c r="AC86" s="2">
        <v>2049</v>
      </c>
      <c r="AD86" s="2">
        <v>2050</v>
      </c>
    </row>
    <row r="87" spans="1:30" x14ac:dyDescent="0.35">
      <c r="A87" s="6" t="s">
        <v>171</v>
      </c>
      <c r="B87" s="23">
        <f t="shared" ref="B87:AD95" si="2">B38/1000</f>
        <v>0</v>
      </c>
      <c r="C87" s="23">
        <f t="shared" si="2"/>
        <v>0</v>
      </c>
      <c r="D87" s="23">
        <f t="shared" si="2"/>
        <v>0</v>
      </c>
      <c r="E87" s="23">
        <f t="shared" si="2"/>
        <v>0</v>
      </c>
      <c r="F87" s="23">
        <f t="shared" si="2"/>
        <v>0</v>
      </c>
      <c r="G87" s="23">
        <f t="shared" si="2"/>
        <v>0</v>
      </c>
      <c r="H87" s="23">
        <f t="shared" si="2"/>
        <v>0</v>
      </c>
      <c r="I87" s="23">
        <f t="shared" si="2"/>
        <v>0</v>
      </c>
      <c r="J87" s="23">
        <f t="shared" si="2"/>
        <v>0</v>
      </c>
      <c r="K87" s="23">
        <f t="shared" si="2"/>
        <v>0</v>
      </c>
      <c r="L87" s="23">
        <f t="shared" si="2"/>
        <v>0</v>
      </c>
      <c r="M87" s="23">
        <f t="shared" si="2"/>
        <v>0</v>
      </c>
      <c r="N87" s="23">
        <f t="shared" si="2"/>
        <v>0</v>
      </c>
      <c r="O87" s="23">
        <f t="shared" si="2"/>
        <v>0</v>
      </c>
      <c r="P87" s="23">
        <f t="shared" si="2"/>
        <v>0</v>
      </c>
      <c r="Q87" s="23">
        <f t="shared" si="2"/>
        <v>0</v>
      </c>
      <c r="R87" s="23">
        <f t="shared" si="2"/>
        <v>0</v>
      </c>
      <c r="S87" s="23">
        <f t="shared" si="2"/>
        <v>0</v>
      </c>
      <c r="T87" s="23">
        <f t="shared" si="2"/>
        <v>0</v>
      </c>
      <c r="U87" s="23">
        <f t="shared" si="2"/>
        <v>0</v>
      </c>
      <c r="V87" s="23">
        <f t="shared" si="2"/>
        <v>0</v>
      </c>
      <c r="W87" s="23">
        <f t="shared" si="2"/>
        <v>0</v>
      </c>
      <c r="X87" s="23">
        <f t="shared" si="2"/>
        <v>0</v>
      </c>
      <c r="Y87" s="23">
        <f t="shared" si="2"/>
        <v>0</v>
      </c>
      <c r="Z87" s="23">
        <f t="shared" si="2"/>
        <v>0</v>
      </c>
      <c r="AA87" s="23">
        <f t="shared" si="2"/>
        <v>0</v>
      </c>
      <c r="AB87" s="23">
        <f t="shared" si="2"/>
        <v>0</v>
      </c>
      <c r="AC87" s="23">
        <f t="shared" si="2"/>
        <v>0</v>
      </c>
      <c r="AD87" s="23">
        <f t="shared" si="2"/>
        <v>0</v>
      </c>
    </row>
    <row r="88" spans="1:30" x14ac:dyDescent="0.35">
      <c r="A88" s="6" t="s">
        <v>172</v>
      </c>
      <c r="B88" s="23">
        <f t="shared" si="2"/>
        <v>0</v>
      </c>
      <c r="C88" s="23">
        <f t="shared" si="2"/>
        <v>0</v>
      </c>
      <c r="D88" s="23">
        <f t="shared" si="2"/>
        <v>0</v>
      </c>
      <c r="E88" s="23">
        <f t="shared" si="2"/>
        <v>0</v>
      </c>
      <c r="F88" s="23">
        <f t="shared" si="2"/>
        <v>0</v>
      </c>
      <c r="G88" s="23">
        <f t="shared" si="2"/>
        <v>0</v>
      </c>
      <c r="H88" s="23">
        <f t="shared" si="2"/>
        <v>0</v>
      </c>
      <c r="I88" s="23">
        <f t="shared" si="2"/>
        <v>0</v>
      </c>
      <c r="J88" s="23">
        <f t="shared" si="2"/>
        <v>0</v>
      </c>
      <c r="K88" s="23">
        <f t="shared" si="2"/>
        <v>0</v>
      </c>
      <c r="L88" s="23">
        <f t="shared" si="2"/>
        <v>0</v>
      </c>
      <c r="M88" s="23">
        <f t="shared" si="2"/>
        <v>0</v>
      </c>
      <c r="N88" s="23">
        <f t="shared" si="2"/>
        <v>0</v>
      </c>
      <c r="O88" s="23">
        <f t="shared" si="2"/>
        <v>0</v>
      </c>
      <c r="P88" s="23">
        <f t="shared" si="2"/>
        <v>0</v>
      </c>
      <c r="Q88" s="23">
        <f t="shared" si="2"/>
        <v>0</v>
      </c>
      <c r="R88" s="23">
        <f t="shared" si="2"/>
        <v>0</v>
      </c>
      <c r="S88" s="23">
        <f t="shared" si="2"/>
        <v>0</v>
      </c>
      <c r="T88" s="23">
        <f t="shared" si="2"/>
        <v>0</v>
      </c>
      <c r="U88" s="23">
        <f t="shared" si="2"/>
        <v>0</v>
      </c>
      <c r="V88" s="23">
        <f t="shared" si="2"/>
        <v>0</v>
      </c>
      <c r="W88" s="23">
        <f t="shared" si="2"/>
        <v>0</v>
      </c>
      <c r="X88" s="23">
        <f t="shared" si="2"/>
        <v>0</v>
      </c>
      <c r="Y88" s="23">
        <f t="shared" si="2"/>
        <v>0</v>
      </c>
      <c r="Z88" s="23">
        <f t="shared" si="2"/>
        <v>0</v>
      </c>
      <c r="AA88" s="23">
        <f t="shared" si="2"/>
        <v>0</v>
      </c>
      <c r="AB88" s="23">
        <f t="shared" si="2"/>
        <v>0</v>
      </c>
      <c r="AC88" s="23">
        <f t="shared" si="2"/>
        <v>0</v>
      </c>
      <c r="AD88" s="23">
        <f t="shared" si="2"/>
        <v>0</v>
      </c>
    </row>
    <row r="89" spans="1:30" x14ac:dyDescent="0.35">
      <c r="A89" s="6" t="s">
        <v>173</v>
      </c>
      <c r="B89" s="23">
        <f t="shared" si="2"/>
        <v>0</v>
      </c>
      <c r="C89" s="23">
        <f t="shared" si="2"/>
        <v>0</v>
      </c>
      <c r="D89" s="23">
        <f t="shared" si="2"/>
        <v>0</v>
      </c>
      <c r="E89" s="23">
        <f t="shared" si="2"/>
        <v>0</v>
      </c>
      <c r="F89" s="23">
        <f t="shared" si="2"/>
        <v>0</v>
      </c>
      <c r="G89" s="23">
        <f t="shared" si="2"/>
        <v>0</v>
      </c>
      <c r="H89" s="23">
        <f t="shared" si="2"/>
        <v>0</v>
      </c>
      <c r="I89" s="23">
        <f t="shared" si="2"/>
        <v>0</v>
      </c>
      <c r="J89" s="23">
        <f t="shared" si="2"/>
        <v>0</v>
      </c>
      <c r="K89" s="23">
        <f t="shared" si="2"/>
        <v>0</v>
      </c>
      <c r="L89" s="23">
        <f t="shared" si="2"/>
        <v>0</v>
      </c>
      <c r="M89" s="23">
        <f t="shared" si="2"/>
        <v>0</v>
      </c>
      <c r="N89" s="23">
        <f t="shared" si="2"/>
        <v>0</v>
      </c>
      <c r="O89" s="23">
        <f t="shared" si="2"/>
        <v>0</v>
      </c>
      <c r="P89" s="23">
        <f t="shared" si="2"/>
        <v>0</v>
      </c>
      <c r="Q89" s="23">
        <f t="shared" si="2"/>
        <v>0</v>
      </c>
      <c r="R89" s="23">
        <f t="shared" si="2"/>
        <v>0</v>
      </c>
      <c r="S89" s="23">
        <f t="shared" si="2"/>
        <v>0</v>
      </c>
      <c r="T89" s="23">
        <f t="shared" si="2"/>
        <v>0</v>
      </c>
      <c r="U89" s="23">
        <f t="shared" si="2"/>
        <v>0</v>
      </c>
      <c r="V89" s="23">
        <f t="shared" si="2"/>
        <v>0</v>
      </c>
      <c r="W89" s="23">
        <f t="shared" si="2"/>
        <v>0</v>
      </c>
      <c r="X89" s="23">
        <f t="shared" si="2"/>
        <v>0</v>
      </c>
      <c r="Y89" s="23">
        <f t="shared" si="2"/>
        <v>0</v>
      </c>
      <c r="Z89" s="23">
        <f t="shared" si="2"/>
        <v>0</v>
      </c>
      <c r="AA89" s="23">
        <f t="shared" si="2"/>
        <v>0</v>
      </c>
      <c r="AB89" s="23">
        <f t="shared" si="2"/>
        <v>0</v>
      </c>
      <c r="AC89" s="23">
        <f t="shared" si="2"/>
        <v>0</v>
      </c>
      <c r="AD89" s="23">
        <f t="shared" si="2"/>
        <v>0</v>
      </c>
    </row>
    <row r="90" spans="1:30" x14ac:dyDescent="0.35">
      <c r="A90" s="6" t="s">
        <v>180</v>
      </c>
      <c r="B90" s="23">
        <f t="shared" si="2"/>
        <v>0</v>
      </c>
      <c r="C90" s="23">
        <f t="shared" si="2"/>
        <v>0</v>
      </c>
      <c r="D90" s="23">
        <f t="shared" si="2"/>
        <v>0</v>
      </c>
      <c r="E90" s="23">
        <f t="shared" si="2"/>
        <v>0</v>
      </c>
      <c r="F90" s="23">
        <f t="shared" si="2"/>
        <v>0</v>
      </c>
      <c r="G90" s="23">
        <f t="shared" si="2"/>
        <v>0</v>
      </c>
      <c r="H90" s="23">
        <f t="shared" si="2"/>
        <v>0</v>
      </c>
      <c r="I90" s="23">
        <f t="shared" si="2"/>
        <v>0</v>
      </c>
      <c r="J90" s="23">
        <f t="shared" si="2"/>
        <v>0</v>
      </c>
      <c r="K90" s="23">
        <f t="shared" si="2"/>
        <v>0</v>
      </c>
      <c r="L90" s="23">
        <f t="shared" si="2"/>
        <v>0</v>
      </c>
      <c r="M90" s="23">
        <f t="shared" si="2"/>
        <v>0</v>
      </c>
      <c r="N90" s="23">
        <f t="shared" si="2"/>
        <v>0</v>
      </c>
      <c r="O90" s="23">
        <f t="shared" si="2"/>
        <v>0</v>
      </c>
      <c r="P90" s="23">
        <f t="shared" si="2"/>
        <v>0</v>
      </c>
      <c r="Q90" s="23">
        <f t="shared" si="2"/>
        <v>0</v>
      </c>
      <c r="R90" s="23">
        <f t="shared" si="2"/>
        <v>0</v>
      </c>
      <c r="S90" s="23">
        <f t="shared" si="2"/>
        <v>0</v>
      </c>
      <c r="T90" s="23">
        <f t="shared" si="2"/>
        <v>0</v>
      </c>
      <c r="U90" s="23">
        <f t="shared" si="2"/>
        <v>0</v>
      </c>
      <c r="V90" s="23">
        <f t="shared" si="2"/>
        <v>0</v>
      </c>
      <c r="W90" s="23">
        <f t="shared" si="2"/>
        <v>0</v>
      </c>
      <c r="X90" s="23">
        <f t="shared" si="2"/>
        <v>0</v>
      </c>
      <c r="Y90" s="23">
        <f t="shared" si="2"/>
        <v>0</v>
      </c>
      <c r="Z90" s="23">
        <f t="shared" si="2"/>
        <v>0</v>
      </c>
      <c r="AA90" s="23">
        <f t="shared" si="2"/>
        <v>0</v>
      </c>
      <c r="AB90" s="23">
        <f t="shared" si="2"/>
        <v>0</v>
      </c>
      <c r="AC90" s="23">
        <f t="shared" si="2"/>
        <v>0</v>
      </c>
      <c r="AD90" s="23">
        <f t="shared" si="2"/>
        <v>0</v>
      </c>
    </row>
    <row r="91" spans="1:30" x14ac:dyDescent="0.35">
      <c r="A91" s="6" t="s">
        <v>181</v>
      </c>
      <c r="B91" s="23">
        <f t="shared" si="2"/>
        <v>0</v>
      </c>
      <c r="C91" s="23">
        <f t="shared" si="2"/>
        <v>0</v>
      </c>
      <c r="D91" s="23">
        <f t="shared" si="2"/>
        <v>0</v>
      </c>
      <c r="E91" s="23">
        <f t="shared" si="2"/>
        <v>0</v>
      </c>
      <c r="F91" s="23">
        <f t="shared" si="2"/>
        <v>0</v>
      </c>
      <c r="G91" s="23">
        <f t="shared" si="2"/>
        <v>0</v>
      </c>
      <c r="H91" s="23">
        <f t="shared" si="2"/>
        <v>0</v>
      </c>
      <c r="I91" s="23">
        <f t="shared" si="2"/>
        <v>0</v>
      </c>
      <c r="J91" s="23">
        <f t="shared" si="2"/>
        <v>0</v>
      </c>
      <c r="K91" s="23">
        <f t="shared" si="2"/>
        <v>0</v>
      </c>
      <c r="L91" s="23">
        <f t="shared" si="2"/>
        <v>0</v>
      </c>
      <c r="M91" s="23">
        <f t="shared" si="2"/>
        <v>0</v>
      </c>
      <c r="N91" s="23">
        <f t="shared" si="2"/>
        <v>0</v>
      </c>
      <c r="O91" s="23">
        <f t="shared" si="2"/>
        <v>0</v>
      </c>
      <c r="P91" s="23">
        <f t="shared" si="2"/>
        <v>0</v>
      </c>
      <c r="Q91" s="23">
        <f t="shared" si="2"/>
        <v>0</v>
      </c>
      <c r="R91" s="23">
        <f t="shared" si="2"/>
        <v>0</v>
      </c>
      <c r="S91" s="23">
        <f t="shared" si="2"/>
        <v>0</v>
      </c>
      <c r="T91" s="23">
        <f t="shared" si="2"/>
        <v>0</v>
      </c>
      <c r="U91" s="23">
        <f t="shared" si="2"/>
        <v>0</v>
      </c>
      <c r="V91" s="23">
        <f t="shared" si="2"/>
        <v>0</v>
      </c>
      <c r="W91" s="23">
        <f t="shared" si="2"/>
        <v>0</v>
      </c>
      <c r="X91" s="23">
        <f t="shared" si="2"/>
        <v>0</v>
      </c>
      <c r="Y91" s="23">
        <f t="shared" si="2"/>
        <v>0</v>
      </c>
      <c r="Z91" s="23">
        <f t="shared" si="2"/>
        <v>0</v>
      </c>
      <c r="AA91" s="23">
        <f t="shared" si="2"/>
        <v>0</v>
      </c>
      <c r="AB91" s="23">
        <f t="shared" si="2"/>
        <v>0</v>
      </c>
      <c r="AC91" s="23">
        <f t="shared" si="2"/>
        <v>0</v>
      </c>
      <c r="AD91" s="23">
        <f t="shared" si="2"/>
        <v>0</v>
      </c>
    </row>
    <row r="92" spans="1:30" x14ac:dyDescent="0.35">
      <c r="A92" s="6" t="s">
        <v>182</v>
      </c>
      <c r="B92" s="23">
        <f t="shared" si="2"/>
        <v>0</v>
      </c>
      <c r="C92" s="23">
        <f t="shared" si="2"/>
        <v>0</v>
      </c>
      <c r="D92" s="23">
        <f t="shared" si="2"/>
        <v>0</v>
      </c>
      <c r="E92" s="23">
        <f t="shared" si="2"/>
        <v>0</v>
      </c>
      <c r="F92" s="23">
        <f t="shared" si="2"/>
        <v>0</v>
      </c>
      <c r="G92" s="23">
        <f t="shared" si="2"/>
        <v>0</v>
      </c>
      <c r="H92" s="23">
        <f t="shared" si="2"/>
        <v>0</v>
      </c>
      <c r="I92" s="23">
        <f t="shared" si="2"/>
        <v>0</v>
      </c>
      <c r="J92" s="23">
        <f t="shared" si="2"/>
        <v>0</v>
      </c>
      <c r="K92" s="23">
        <f t="shared" si="2"/>
        <v>0</v>
      </c>
      <c r="L92" s="23">
        <f t="shared" si="2"/>
        <v>0</v>
      </c>
      <c r="M92" s="23">
        <f t="shared" si="2"/>
        <v>0</v>
      </c>
      <c r="N92" s="23">
        <f t="shared" si="2"/>
        <v>0</v>
      </c>
      <c r="O92" s="23">
        <f t="shared" si="2"/>
        <v>0</v>
      </c>
      <c r="P92" s="23">
        <f t="shared" si="2"/>
        <v>0</v>
      </c>
      <c r="Q92" s="23">
        <f t="shared" si="2"/>
        <v>0</v>
      </c>
      <c r="R92" s="23">
        <f t="shared" si="2"/>
        <v>0</v>
      </c>
      <c r="S92" s="23">
        <f t="shared" si="2"/>
        <v>0</v>
      </c>
      <c r="T92" s="23">
        <f t="shared" si="2"/>
        <v>0</v>
      </c>
      <c r="U92" s="23">
        <f t="shared" si="2"/>
        <v>0</v>
      </c>
      <c r="V92" s="23">
        <f t="shared" si="2"/>
        <v>0</v>
      </c>
      <c r="W92" s="23">
        <f t="shared" si="2"/>
        <v>0</v>
      </c>
      <c r="X92" s="23">
        <f t="shared" si="2"/>
        <v>0</v>
      </c>
      <c r="Y92" s="23">
        <f t="shared" si="2"/>
        <v>0</v>
      </c>
      <c r="Z92" s="23">
        <f t="shared" si="2"/>
        <v>0</v>
      </c>
      <c r="AA92" s="23">
        <f t="shared" si="2"/>
        <v>0</v>
      </c>
      <c r="AB92" s="23">
        <f t="shared" si="2"/>
        <v>0</v>
      </c>
      <c r="AC92" s="23">
        <f t="shared" si="2"/>
        <v>0</v>
      </c>
      <c r="AD92" s="23">
        <f t="shared" si="2"/>
        <v>0</v>
      </c>
    </row>
    <row r="93" spans="1:30" x14ac:dyDescent="0.35">
      <c r="A93" s="6" t="s">
        <v>178</v>
      </c>
      <c r="B93" s="23">
        <f t="shared" si="2"/>
        <v>5.9861646371258086</v>
      </c>
      <c r="C93" s="23">
        <f t="shared" si="2"/>
        <v>6.2068419579054792</v>
      </c>
      <c r="D93" s="23">
        <f t="shared" si="2"/>
        <v>6.4529514225943005</v>
      </c>
      <c r="E93" s="23">
        <f t="shared" si="2"/>
        <v>6.6362638245440975</v>
      </c>
      <c r="F93" s="23">
        <f t="shared" si="2"/>
        <v>6.7901327321072502</v>
      </c>
      <c r="G93" s="23">
        <f t="shared" si="2"/>
        <v>7.0026388960289134</v>
      </c>
      <c r="H93" s="23">
        <f t="shared" si="2"/>
        <v>7.1579851864351829</v>
      </c>
      <c r="I93" s="23">
        <f t="shared" si="2"/>
        <v>7.27791590443484</v>
      </c>
      <c r="J93" s="23">
        <f t="shared" si="2"/>
        <v>7.4486128087685302</v>
      </c>
      <c r="K93" s="23">
        <f t="shared" si="2"/>
        <v>7.5984571777824534</v>
      </c>
      <c r="L93" s="23">
        <f t="shared" si="2"/>
        <v>7.7341135595067101</v>
      </c>
      <c r="M93" s="23">
        <f t="shared" si="2"/>
        <v>7.8634892082917016</v>
      </c>
      <c r="N93" s="23">
        <f t="shared" si="2"/>
        <v>7.9842316540866234</v>
      </c>
      <c r="O93" s="23">
        <f t="shared" si="2"/>
        <v>8.37520542682552</v>
      </c>
      <c r="P93" s="23">
        <f t="shared" si="2"/>
        <v>8.734315833452726</v>
      </c>
      <c r="Q93" s="23">
        <f t="shared" si="2"/>
        <v>9.0816812200167707</v>
      </c>
      <c r="R93" s="23">
        <f t="shared" si="2"/>
        <v>9.4113705703448645</v>
      </c>
      <c r="S93" s="23">
        <f t="shared" si="2"/>
        <v>9.7214721585206316</v>
      </c>
      <c r="T93" s="23">
        <f t="shared" si="2"/>
        <v>9.9944403872398215</v>
      </c>
      <c r="U93" s="23">
        <f t="shared" si="2"/>
        <v>10.235592421601567</v>
      </c>
      <c r="V93" s="23">
        <f t="shared" si="2"/>
        <v>10.450833269530312</v>
      </c>
      <c r="W93" s="23">
        <f t="shared" si="2"/>
        <v>10.715738750654287</v>
      </c>
      <c r="X93" s="23">
        <f t="shared" si="2"/>
        <v>10.98003499167052</v>
      </c>
      <c r="Y93" s="23">
        <f t="shared" si="2"/>
        <v>11.239681124202511</v>
      </c>
      <c r="Z93" s="23">
        <f t="shared" si="2"/>
        <v>11.493231238791454</v>
      </c>
      <c r="AA93" s="23">
        <f t="shared" si="2"/>
        <v>11.743625146525918</v>
      </c>
      <c r="AB93" s="23">
        <f t="shared" si="2"/>
        <v>11.991856224450103</v>
      </c>
      <c r="AC93" s="23">
        <f t="shared" si="2"/>
        <v>12.237853016944038</v>
      </c>
      <c r="AD93" s="23">
        <f t="shared" si="2"/>
        <v>12.433636111243914</v>
      </c>
    </row>
    <row r="94" spans="1:30" x14ac:dyDescent="0.35">
      <c r="A94" s="6" t="s">
        <v>166</v>
      </c>
      <c r="B94" s="23">
        <f t="shared" si="2"/>
        <v>7.166302741002279</v>
      </c>
      <c r="C94" s="23">
        <f t="shared" si="2"/>
        <v>7.2195339392338465</v>
      </c>
      <c r="D94" s="23">
        <f t="shared" si="2"/>
        <v>7.2578025894057632</v>
      </c>
      <c r="E94" s="23">
        <f t="shared" si="2"/>
        <v>7.3249484321367486</v>
      </c>
      <c r="F94" s="23">
        <f t="shared" si="2"/>
        <v>7.4270336817227305</v>
      </c>
      <c r="G94" s="23">
        <f t="shared" si="2"/>
        <v>7.5686273997914411</v>
      </c>
      <c r="H94" s="23">
        <f t="shared" si="2"/>
        <v>7.7548649248625647</v>
      </c>
      <c r="I94" s="23">
        <f t="shared" si="2"/>
        <v>7.9929522357991507</v>
      </c>
      <c r="J94" s="23">
        <f t="shared" si="2"/>
        <v>8.3724062508309718</v>
      </c>
      <c r="K94" s="23">
        <f t="shared" si="2"/>
        <v>8.6531596129677588</v>
      </c>
      <c r="L94" s="23">
        <f t="shared" si="2"/>
        <v>8.9248717855156183</v>
      </c>
      <c r="M94" s="23">
        <f t="shared" si="2"/>
        <v>9.2382010593967614</v>
      </c>
      <c r="N94" s="23">
        <f t="shared" si="2"/>
        <v>9.5492681948965483</v>
      </c>
      <c r="O94" s="23">
        <f t="shared" si="2"/>
        <v>10.069173932127764</v>
      </c>
      <c r="P94" s="23">
        <f t="shared" si="2"/>
        <v>10.403752252555684</v>
      </c>
      <c r="Q94" s="23">
        <f t="shared" si="2"/>
        <v>10.70314482922317</v>
      </c>
      <c r="R94" s="23">
        <f t="shared" si="2"/>
        <v>10.995498783551266</v>
      </c>
      <c r="S94" s="23">
        <f t="shared" si="2"/>
        <v>11.270334911019102</v>
      </c>
      <c r="T94" s="23">
        <f t="shared" si="2"/>
        <v>11.499414897589013</v>
      </c>
      <c r="U94" s="23">
        <f t="shared" si="2"/>
        <v>11.699498303802317</v>
      </c>
      <c r="V94" s="23">
        <f t="shared" si="2"/>
        <v>11.892058034836063</v>
      </c>
      <c r="W94" s="23">
        <f t="shared" si="2"/>
        <v>12.074128652904498</v>
      </c>
      <c r="X94" s="23">
        <f t="shared" si="2"/>
        <v>12.230845083232929</v>
      </c>
      <c r="Y94" s="23">
        <f t="shared" si="2"/>
        <v>12.377963428100117</v>
      </c>
      <c r="Z94" s="23">
        <f t="shared" si="2"/>
        <v>12.516725868323237</v>
      </c>
      <c r="AA94" s="23">
        <f t="shared" si="2"/>
        <v>12.656534326519049</v>
      </c>
      <c r="AB94" s="23">
        <f t="shared" si="2"/>
        <v>12.79151665361851</v>
      </c>
      <c r="AC94" s="23">
        <f t="shared" si="2"/>
        <v>12.813123901649142</v>
      </c>
      <c r="AD94" s="23">
        <f t="shared" si="2"/>
        <v>12.822718465633537</v>
      </c>
    </row>
    <row r="95" spans="1:30" x14ac:dyDescent="0.35">
      <c r="A95" s="6" t="s">
        <v>176</v>
      </c>
      <c r="B95" s="23">
        <f t="shared" si="2"/>
        <v>0</v>
      </c>
      <c r="C95" s="23">
        <f t="shared" si="2"/>
        <v>0</v>
      </c>
      <c r="D95" s="23">
        <f t="shared" si="2"/>
        <v>0</v>
      </c>
      <c r="E95" s="23">
        <f t="shared" si="2"/>
        <v>0</v>
      </c>
      <c r="F95" s="23">
        <f t="shared" si="2"/>
        <v>0</v>
      </c>
      <c r="G95" s="23">
        <f t="shared" si="2"/>
        <v>0</v>
      </c>
      <c r="H95" s="23">
        <f t="shared" si="2"/>
        <v>0</v>
      </c>
      <c r="I95" s="23">
        <f t="shared" si="2"/>
        <v>0</v>
      </c>
      <c r="J95" s="23">
        <f t="shared" si="2"/>
        <v>0</v>
      </c>
      <c r="K95" s="23">
        <f t="shared" si="2"/>
        <v>0</v>
      </c>
      <c r="L95" s="23">
        <f t="shared" si="2"/>
        <v>0</v>
      </c>
      <c r="M95" s="23">
        <f t="shared" si="2"/>
        <v>0</v>
      </c>
      <c r="N95" s="23">
        <f t="shared" si="2"/>
        <v>0</v>
      </c>
      <c r="O95" s="23">
        <f t="shared" si="2"/>
        <v>0</v>
      </c>
      <c r="P95" s="23">
        <f t="shared" si="2"/>
        <v>0</v>
      </c>
      <c r="Q95" s="23">
        <f t="shared" si="2"/>
        <v>0</v>
      </c>
      <c r="R95" s="23">
        <f t="shared" si="2"/>
        <v>0</v>
      </c>
      <c r="S95" s="23">
        <f t="shared" si="2"/>
        <v>0</v>
      </c>
      <c r="T95" s="23">
        <f t="shared" si="2"/>
        <v>0</v>
      </c>
      <c r="U95" s="23">
        <f t="shared" si="2"/>
        <v>0</v>
      </c>
      <c r="V95" s="23">
        <f t="shared" si="2"/>
        <v>0</v>
      </c>
      <c r="W95" s="23">
        <f t="shared" si="2"/>
        <v>0</v>
      </c>
      <c r="X95" s="23">
        <f t="shared" si="2"/>
        <v>0</v>
      </c>
      <c r="Y95" s="23">
        <f t="shared" ref="Y95:AD95" si="3">Y46/1000</f>
        <v>0</v>
      </c>
      <c r="Z95" s="23">
        <f t="shared" si="3"/>
        <v>0</v>
      </c>
      <c r="AA95" s="23">
        <f t="shared" si="3"/>
        <v>0</v>
      </c>
      <c r="AB95" s="23">
        <f t="shared" si="3"/>
        <v>0</v>
      </c>
      <c r="AC95" s="23">
        <f t="shared" si="3"/>
        <v>0</v>
      </c>
      <c r="AD95" s="23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5406-9DEB-4E22-8D30-508E2C1EBB36}">
  <sheetPr codeName="Sheet11">
    <tabColor rgb="FFCDE7B0"/>
  </sheetPr>
  <dimension ref="A1:AG98"/>
  <sheetViews>
    <sheetView topLeftCell="A73" zoomScale="90" zoomScaleNormal="90" workbookViewId="0">
      <selection activeCell="B90" sqref="B90"/>
    </sheetView>
  </sheetViews>
  <sheetFormatPr defaultRowHeight="14.5" x14ac:dyDescent="0.35"/>
  <cols>
    <col min="1" max="1" width="40.453125" customWidth="1"/>
    <col min="2" max="30" width="10.81640625" customWidth="1"/>
    <col min="31" max="31" width="29.81640625" customWidth="1"/>
  </cols>
  <sheetData>
    <row r="1" spans="1:33" s="5" customFormat="1" x14ac:dyDescent="0.35">
      <c r="A1" s="1" t="s">
        <v>63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v>34347338.334894165</v>
      </c>
      <c r="C2" s="7">
        <v>34846445.634471558</v>
      </c>
      <c r="D2" s="7">
        <v>35575350.394470468</v>
      </c>
      <c r="E2" s="7">
        <v>36366462.294029862</v>
      </c>
      <c r="F2" s="7">
        <v>37266786.777300991</v>
      </c>
      <c r="G2" s="7">
        <v>38268137.658112645</v>
      </c>
      <c r="H2" s="7">
        <v>39096199.092389047</v>
      </c>
      <c r="I2" s="7">
        <v>39971255.07044252</v>
      </c>
      <c r="J2" s="7">
        <v>41094620.380212165</v>
      </c>
      <c r="K2" s="7">
        <v>42246538.646940328</v>
      </c>
      <c r="L2" s="7">
        <v>43340510.165583365</v>
      </c>
      <c r="M2" s="7">
        <v>44415294.154229611</v>
      </c>
      <c r="N2" s="7">
        <v>45470762.883068904</v>
      </c>
      <c r="O2" s="7">
        <v>47055108.794381142</v>
      </c>
      <c r="P2" s="7">
        <v>48995413.417872235</v>
      </c>
      <c r="Q2" s="7">
        <v>50865504.988945223</v>
      </c>
      <c r="R2" s="7">
        <v>52627640.540280186</v>
      </c>
      <c r="S2" s="7">
        <v>54264555.255661488</v>
      </c>
      <c r="T2" s="7">
        <v>55693978.362420946</v>
      </c>
      <c r="U2" s="7">
        <v>56921995.14515546</v>
      </c>
      <c r="V2" s="7">
        <v>57989381.310874507</v>
      </c>
      <c r="W2" s="7">
        <v>59199231.968023121</v>
      </c>
      <c r="X2" s="7">
        <v>60364969.033523977</v>
      </c>
      <c r="Y2" s="7">
        <v>61474327.314097956</v>
      </c>
      <c r="Z2" s="7">
        <v>62519328.121250957</v>
      </c>
      <c r="AA2" s="7">
        <v>63536482.604116164</v>
      </c>
      <c r="AB2" s="7">
        <v>64535708.289269611</v>
      </c>
      <c r="AC2" s="7">
        <v>65521870.795556426</v>
      </c>
      <c r="AD2" s="7">
        <v>66305972.542484805</v>
      </c>
      <c r="AE2" s="5" t="s">
        <v>64</v>
      </c>
      <c r="AF2" s="5" t="s">
        <v>5</v>
      </c>
    </row>
    <row r="3" spans="1:33" s="5" customFormat="1" ht="13" x14ac:dyDescent="0.3">
      <c r="A3" s="6" t="s">
        <v>161</v>
      </c>
      <c r="B3" s="7">
        <v>34340895.590418987</v>
      </c>
      <c r="C3" s="7">
        <v>34890657.026072584</v>
      </c>
      <c r="D3" s="7">
        <v>35689225.14692229</v>
      </c>
      <c r="E3" s="7">
        <v>36444705.655038849</v>
      </c>
      <c r="F3" s="7">
        <v>37194479.35018608</v>
      </c>
      <c r="G3" s="7">
        <v>37990471.837494269</v>
      </c>
      <c r="H3" s="7">
        <v>38842258.771034002</v>
      </c>
      <c r="I3" s="7">
        <v>39773909.398877874</v>
      </c>
      <c r="J3" s="7">
        <v>40829109.561918996</v>
      </c>
      <c r="K3" s="7">
        <v>41901135.658169784</v>
      </c>
      <c r="L3" s="7">
        <v>42957876.404583097</v>
      </c>
      <c r="M3" s="7">
        <v>44014525.535597667</v>
      </c>
      <c r="N3" s="7">
        <v>45066088.290796041</v>
      </c>
      <c r="O3" s="7">
        <v>46688382.879505053</v>
      </c>
      <c r="P3" s="7">
        <v>47980682.832659863</v>
      </c>
      <c r="Q3" s="7">
        <v>49227082.358325079</v>
      </c>
      <c r="R3" s="7">
        <v>50419099.712225735</v>
      </c>
      <c r="S3" s="7">
        <v>51558514.17764882</v>
      </c>
      <c r="T3" s="7">
        <v>52628352.039435878</v>
      </c>
      <c r="U3" s="7">
        <v>53608805.207217798</v>
      </c>
      <c r="V3" s="7">
        <v>54543160.163825423</v>
      </c>
      <c r="W3" s="7">
        <v>55456814.786784679</v>
      </c>
      <c r="X3" s="7">
        <v>56373796.824639291</v>
      </c>
      <c r="Y3" s="7">
        <v>57316068.154873371</v>
      </c>
      <c r="Z3" s="7">
        <v>58273631.795201406</v>
      </c>
      <c r="AA3" s="7">
        <v>59265593.622387946</v>
      </c>
      <c r="AB3" s="7">
        <v>60287432.098455369</v>
      </c>
      <c r="AC3" s="7">
        <v>61349485.322136879</v>
      </c>
      <c r="AD3" s="7">
        <v>62401021.922541663</v>
      </c>
      <c r="AE3" s="5" t="s">
        <v>64</v>
      </c>
      <c r="AF3" s="5" t="s">
        <v>5</v>
      </c>
    </row>
    <row r="4" spans="1:33" s="5" customFormat="1" ht="13" x14ac:dyDescent="0.3">
      <c r="A4" s="6" t="s">
        <v>162</v>
      </c>
      <c r="B4" s="7">
        <v>34347338.334894165</v>
      </c>
      <c r="C4" s="7">
        <v>34848537.984918825</v>
      </c>
      <c r="D4" s="7">
        <v>35584500.986547321</v>
      </c>
      <c r="E4" s="7">
        <v>36423131.88713374</v>
      </c>
      <c r="F4" s="7">
        <v>37415218.392087318</v>
      </c>
      <c r="G4" s="7">
        <v>38516352.729198277</v>
      </c>
      <c r="H4" s="7">
        <v>39396814.232043579</v>
      </c>
      <c r="I4" s="7">
        <v>40329188.811235994</v>
      </c>
      <c r="J4" s="7">
        <v>41714025.76817213</v>
      </c>
      <c r="K4" s="7">
        <v>44004872.92900598</v>
      </c>
      <c r="L4" s="7">
        <v>46216385.725868031</v>
      </c>
      <c r="M4" s="7">
        <v>48361143.626333132</v>
      </c>
      <c r="N4" s="7">
        <v>50404250.45278962</v>
      </c>
      <c r="O4" s="7">
        <v>52720960.661171764</v>
      </c>
      <c r="P4" s="7">
        <v>54493484.387062892</v>
      </c>
      <c r="Q4" s="7">
        <v>56149486.969566956</v>
      </c>
      <c r="R4" s="7">
        <v>57669388.320407644</v>
      </c>
      <c r="S4" s="7">
        <v>59040347.82053189</v>
      </c>
      <c r="T4" s="7">
        <v>60167247.61656221</v>
      </c>
      <c r="U4" s="7">
        <v>61110764.439933583</v>
      </c>
      <c r="V4" s="7">
        <v>61930030.082038447</v>
      </c>
      <c r="W4" s="7">
        <v>62929411.958593599</v>
      </c>
      <c r="X4" s="7">
        <v>63919873.676134974</v>
      </c>
      <c r="Y4" s="7">
        <v>64684021.082209319</v>
      </c>
      <c r="Z4" s="7">
        <v>64631130.913976334</v>
      </c>
      <c r="AA4" s="7">
        <v>64570687.836883284</v>
      </c>
      <c r="AB4" s="7">
        <v>64510087.045332104</v>
      </c>
      <c r="AC4" s="7">
        <v>64448902.118461244</v>
      </c>
      <c r="AD4" s="7">
        <v>64391681.110946357</v>
      </c>
      <c r="AE4" s="5" t="s">
        <v>64</v>
      </c>
      <c r="AF4" s="5" t="s">
        <v>5</v>
      </c>
    </row>
    <row r="5" spans="1:33" s="5" customFormat="1" ht="13" x14ac:dyDescent="0.3">
      <c r="A5" s="6" t="s">
        <v>6</v>
      </c>
      <c r="B5" s="7">
        <v>33913753.608040057</v>
      </c>
      <c r="C5" s="7">
        <v>34050052.486927211</v>
      </c>
      <c r="D5" s="7">
        <v>34249931.589219064</v>
      </c>
      <c r="E5" s="7">
        <v>34692696.485218421</v>
      </c>
      <c r="F5" s="7">
        <v>35364427.343175158</v>
      </c>
      <c r="G5" s="7">
        <v>36262501.575163096</v>
      </c>
      <c r="H5" s="7">
        <v>37400094.393247239</v>
      </c>
      <c r="I5" s="7">
        <v>38798061.13187436</v>
      </c>
      <c r="J5" s="7">
        <v>40544799.547880955</v>
      </c>
      <c r="K5" s="7">
        <v>42353664.188817605</v>
      </c>
      <c r="L5" s="7">
        <v>44165212.695054986</v>
      </c>
      <c r="M5" s="7">
        <v>46041723.088650256</v>
      </c>
      <c r="N5" s="7">
        <v>47922582.266788647</v>
      </c>
      <c r="O5" s="7">
        <v>50122448.129283756</v>
      </c>
      <c r="P5" s="7">
        <v>52021356.240340292</v>
      </c>
      <c r="Q5" s="7">
        <v>53857509.10800498</v>
      </c>
      <c r="R5" s="7">
        <v>55653457.116736069</v>
      </c>
      <c r="S5" s="7">
        <v>57388291.076504543</v>
      </c>
      <c r="T5" s="7">
        <v>58967903.764942661</v>
      </c>
      <c r="U5" s="7">
        <v>60431628.447413832</v>
      </c>
      <c r="V5" s="7">
        <v>61740665.151686996</v>
      </c>
      <c r="W5" s="7">
        <v>62894687.167094976</v>
      </c>
      <c r="X5" s="7">
        <v>63901184.54309617</v>
      </c>
      <c r="Y5" s="7">
        <v>64734346.554592445</v>
      </c>
      <c r="Z5" s="7">
        <v>65468613.022028103</v>
      </c>
      <c r="AA5" s="7">
        <v>66202918.839019962</v>
      </c>
      <c r="AB5" s="7">
        <v>66919685.755040318</v>
      </c>
      <c r="AC5" s="7">
        <v>67152769.466349289</v>
      </c>
      <c r="AD5" s="7">
        <v>67270646.030894488</v>
      </c>
      <c r="AE5" s="5" t="s">
        <v>64</v>
      </c>
      <c r="AF5" s="5" t="s">
        <v>5</v>
      </c>
    </row>
    <row r="6" spans="1:33" s="5" customFormat="1" ht="13" x14ac:dyDescent="0.3">
      <c r="A6" s="6" t="s">
        <v>163</v>
      </c>
      <c r="B6" s="7">
        <v>34336942.825930759</v>
      </c>
      <c r="C6" s="7">
        <v>35018150.859177999</v>
      </c>
      <c r="D6" s="7">
        <v>35799285.838024504</v>
      </c>
      <c r="E6" s="7">
        <v>36498068.491227359</v>
      </c>
      <c r="F6" s="7">
        <v>37174387.750328377</v>
      </c>
      <c r="G6" s="7">
        <v>37891100.44544106</v>
      </c>
      <c r="H6" s="7">
        <v>38759542.348055586</v>
      </c>
      <c r="I6" s="7">
        <v>39754145.306196779</v>
      </c>
      <c r="J6" s="7">
        <v>40883762.751216665</v>
      </c>
      <c r="K6" s="7">
        <v>42044375.655615486</v>
      </c>
      <c r="L6" s="7">
        <v>43177915.121361613</v>
      </c>
      <c r="M6" s="7">
        <v>44319289.733280167</v>
      </c>
      <c r="N6" s="7">
        <v>45478284.149941392</v>
      </c>
      <c r="O6" s="7">
        <v>47129252.574569069</v>
      </c>
      <c r="P6" s="7">
        <v>49334607.924998365</v>
      </c>
      <c r="Q6" s="7">
        <v>51475514.606323741</v>
      </c>
      <c r="R6" s="7">
        <v>53494279.047051191</v>
      </c>
      <c r="S6" s="7">
        <v>55399678.043640621</v>
      </c>
      <c r="T6" s="7">
        <v>57226292.827281937</v>
      </c>
      <c r="U6" s="7">
        <v>58962265.82648392</v>
      </c>
      <c r="V6" s="7">
        <v>60600542.01000648</v>
      </c>
      <c r="W6" s="7">
        <v>62217822.394914716</v>
      </c>
      <c r="X6" s="7">
        <v>63776030.516060829</v>
      </c>
      <c r="Y6" s="7">
        <v>65277488.681266829</v>
      </c>
      <c r="Z6" s="7">
        <v>66717456.499466464</v>
      </c>
      <c r="AA6" s="7">
        <v>68127913.169810176</v>
      </c>
      <c r="AB6" s="7">
        <v>69517198.959816173</v>
      </c>
      <c r="AC6" s="7">
        <v>70890027.904175997</v>
      </c>
      <c r="AD6" s="7">
        <v>72203596.367822573</v>
      </c>
      <c r="AE6" s="5" t="s">
        <v>64</v>
      </c>
      <c r="AF6" s="5" t="s">
        <v>5</v>
      </c>
    </row>
    <row r="7" spans="1:33" s="5" customFormat="1" ht="13" x14ac:dyDescent="0.3">
      <c r="A7" s="6" t="s">
        <v>164</v>
      </c>
      <c r="B7" s="7">
        <v>34336942.825930759</v>
      </c>
      <c r="C7" s="7">
        <v>35030552.609930918</v>
      </c>
      <c r="D7" s="7">
        <v>35829282.088330925</v>
      </c>
      <c r="E7" s="7">
        <v>36553917.160167672</v>
      </c>
      <c r="F7" s="7">
        <v>37271260.137803644</v>
      </c>
      <c r="G7" s="7">
        <v>38046436.29267624</v>
      </c>
      <c r="H7" s="7">
        <v>38993513.261527874</v>
      </c>
      <c r="I7" s="7">
        <v>40089121.693180382</v>
      </c>
      <c r="J7" s="7">
        <v>41340748.278744832</v>
      </c>
      <c r="K7" s="7">
        <v>42635653.083047546</v>
      </c>
      <c r="L7" s="7">
        <v>43897059.926873937</v>
      </c>
      <c r="M7" s="7">
        <v>45138106.134650595</v>
      </c>
      <c r="N7" s="7">
        <v>46344923.834801123</v>
      </c>
      <c r="O7" s="7">
        <v>47982044.82247182</v>
      </c>
      <c r="P7" s="7">
        <v>50118610.546874501</v>
      </c>
      <c r="Q7" s="7">
        <v>52151771.097116344</v>
      </c>
      <c r="R7" s="7">
        <v>54040451.317782491</v>
      </c>
      <c r="S7" s="7">
        <v>55807233.28448534</v>
      </c>
      <c r="T7" s="7">
        <v>57497526.082830928</v>
      </c>
      <c r="U7" s="7">
        <v>59108359.264753282</v>
      </c>
      <c r="V7" s="7">
        <v>60639412.753926113</v>
      </c>
      <c r="W7" s="7">
        <v>62170837.221545361</v>
      </c>
      <c r="X7" s="7">
        <v>63664977.43357949</v>
      </c>
      <c r="Y7" s="7">
        <v>65121393.365323737</v>
      </c>
      <c r="Z7" s="7">
        <v>66530878.277321741</v>
      </c>
      <c r="AA7" s="7">
        <v>67920963.809587196</v>
      </c>
      <c r="AB7" s="7">
        <v>69296536.573760018</v>
      </c>
      <c r="AC7" s="7">
        <v>70659948.063403904</v>
      </c>
      <c r="AD7" s="7">
        <v>71966871.971043438</v>
      </c>
      <c r="AE7" s="5" t="s">
        <v>64</v>
      </c>
      <c r="AF7" s="5" t="s">
        <v>5</v>
      </c>
    </row>
    <row r="8" spans="1:33" s="5" customFormat="1" ht="13" x14ac:dyDescent="0.3">
      <c r="A8" s="6" t="s">
        <v>165</v>
      </c>
      <c r="B8" s="7">
        <v>34347338.334894165</v>
      </c>
      <c r="C8" s="7">
        <v>34846730.996477492</v>
      </c>
      <c r="D8" s="7">
        <v>35571711.636246711</v>
      </c>
      <c r="E8" s="7">
        <v>36356230.065940544</v>
      </c>
      <c r="F8" s="7">
        <v>37280595.178130761</v>
      </c>
      <c r="G8" s="7">
        <v>38326496.79412917</v>
      </c>
      <c r="H8" s="7">
        <v>39190784.511322185</v>
      </c>
      <c r="I8" s="7">
        <v>40130209.270195521</v>
      </c>
      <c r="J8" s="7">
        <v>41308332.281050786</v>
      </c>
      <c r="K8" s="7">
        <v>42511301.362329423</v>
      </c>
      <c r="L8" s="7">
        <v>43658304.630142272</v>
      </c>
      <c r="M8" s="7">
        <v>44766530.181959361</v>
      </c>
      <c r="N8" s="7">
        <v>45804975.945912234</v>
      </c>
      <c r="O8" s="7">
        <v>47316295.410442546</v>
      </c>
      <c r="P8" s="7">
        <v>49132113.704358026</v>
      </c>
      <c r="Q8" s="7">
        <v>50844205.374050543</v>
      </c>
      <c r="R8" s="7">
        <v>52428080.371880859</v>
      </c>
      <c r="S8" s="7">
        <v>53878746.931837112</v>
      </c>
      <c r="T8" s="7">
        <v>55125680.404198393</v>
      </c>
      <c r="U8" s="7">
        <v>56196114.112384237</v>
      </c>
      <c r="V8" s="7">
        <v>57125289.050649449</v>
      </c>
      <c r="W8" s="7">
        <v>58219092.196424484</v>
      </c>
      <c r="X8" s="7">
        <v>59289125.901940688</v>
      </c>
      <c r="Y8" s="7">
        <v>60323966.954260908</v>
      </c>
      <c r="Z8" s="7">
        <v>61319117.927401021</v>
      </c>
      <c r="AA8" s="7">
        <v>62295509.385134973</v>
      </c>
      <c r="AB8" s="7">
        <v>63261258.787492506</v>
      </c>
      <c r="AC8" s="7">
        <v>64216467.271297708</v>
      </c>
      <c r="AD8" s="7">
        <v>64972687.525916189</v>
      </c>
      <c r="AE8" s="5" t="s">
        <v>64</v>
      </c>
      <c r="AF8" s="5" t="s">
        <v>5</v>
      </c>
    </row>
    <row r="9" spans="1:33" s="5" customFormat="1" ht="13" x14ac:dyDescent="0.3">
      <c r="A9" s="6" t="s">
        <v>166</v>
      </c>
      <c r="B9" s="7">
        <v>33821645.328433044</v>
      </c>
      <c r="C9" s="7">
        <v>34030058.863908745</v>
      </c>
      <c r="D9" s="7">
        <v>34311080.298014194</v>
      </c>
      <c r="E9" s="7">
        <v>34763482.435440943</v>
      </c>
      <c r="F9" s="7">
        <v>35451666.856894828</v>
      </c>
      <c r="G9" s="7">
        <v>36421952.276647456</v>
      </c>
      <c r="H9" s="7">
        <v>37712933.532824256</v>
      </c>
      <c r="I9" s="7">
        <v>39280872.440081015</v>
      </c>
      <c r="J9" s="7">
        <v>41374972.293911472</v>
      </c>
      <c r="K9" s="7">
        <v>43293666.631604388</v>
      </c>
      <c r="L9" s="7">
        <v>45188121.744419932</v>
      </c>
      <c r="M9" s="7">
        <v>47206815.451953635</v>
      </c>
      <c r="N9" s="7">
        <v>49228640.70593708</v>
      </c>
      <c r="O9" s="7">
        <v>51851619.316658303</v>
      </c>
      <c r="P9" s="7">
        <v>54087702.236130178</v>
      </c>
      <c r="Q9" s="7">
        <v>56034179.420218073</v>
      </c>
      <c r="R9" s="7">
        <v>57910487.800341249</v>
      </c>
      <c r="S9" s="7">
        <v>59657841.840393677</v>
      </c>
      <c r="T9" s="7">
        <v>61247894.254010692</v>
      </c>
      <c r="U9" s="7">
        <v>62635931.594616994</v>
      </c>
      <c r="V9" s="7">
        <v>63865169.547668003</v>
      </c>
      <c r="W9" s="7">
        <v>64919047.01916796</v>
      </c>
      <c r="X9" s="7">
        <v>65805650.754831821</v>
      </c>
      <c r="Y9" s="7">
        <v>66556818.413567021</v>
      </c>
      <c r="Z9" s="7">
        <v>67196822.735393733</v>
      </c>
      <c r="AA9" s="7">
        <v>67831460.330006301</v>
      </c>
      <c r="AB9" s="7">
        <v>68436632.818416178</v>
      </c>
      <c r="AC9" s="7">
        <v>68548221.587162301</v>
      </c>
      <c r="AD9" s="7">
        <v>68578012.916971669</v>
      </c>
      <c r="AE9" s="5" t="s">
        <v>64</v>
      </c>
      <c r="AF9" s="5" t="s">
        <v>5</v>
      </c>
    </row>
    <row r="10" spans="1:33" s="5" customFormat="1" ht="13" x14ac:dyDescent="0.3">
      <c r="A10" s="6" t="s">
        <v>167</v>
      </c>
      <c r="B10" s="7">
        <v>34336942.825930759</v>
      </c>
      <c r="C10" s="7">
        <v>34911379.520305812</v>
      </c>
      <c r="D10" s="7">
        <v>35499818.412492275</v>
      </c>
      <c r="E10" s="7">
        <v>36029720.175214916</v>
      </c>
      <c r="F10" s="7">
        <v>36488041.277275071</v>
      </c>
      <c r="G10" s="7">
        <v>37036318.105675362</v>
      </c>
      <c r="H10" s="7">
        <v>37717254.710876442</v>
      </c>
      <c r="I10" s="7">
        <v>38530383.154434979</v>
      </c>
      <c r="J10" s="7">
        <v>39391592.978551544</v>
      </c>
      <c r="K10" s="7">
        <v>40242121.511560999</v>
      </c>
      <c r="L10" s="7">
        <v>41073494.273524866</v>
      </c>
      <c r="M10" s="7">
        <v>41898007.398414239</v>
      </c>
      <c r="N10" s="7">
        <v>42700804.371728331</v>
      </c>
      <c r="O10" s="7">
        <v>43923345.174168572</v>
      </c>
      <c r="P10" s="7">
        <v>44706420.483528644</v>
      </c>
      <c r="Q10" s="7">
        <v>45498126.309069797</v>
      </c>
      <c r="R10" s="7">
        <v>46261363.892621666</v>
      </c>
      <c r="S10" s="7">
        <v>47007480.264509909</v>
      </c>
      <c r="T10" s="7">
        <v>47713393.339761585</v>
      </c>
      <c r="U10" s="7">
        <v>48357349.006239019</v>
      </c>
      <c r="V10" s="7">
        <v>48940055.842772983</v>
      </c>
      <c r="W10" s="7">
        <v>49453865.019533858</v>
      </c>
      <c r="X10" s="7">
        <v>49902620.104929581</v>
      </c>
      <c r="Y10" s="7">
        <v>50290239.067550719</v>
      </c>
      <c r="Z10" s="7">
        <v>50611702.256367624</v>
      </c>
      <c r="AA10" s="7">
        <v>50891595.807506323</v>
      </c>
      <c r="AB10" s="7">
        <v>51140556.464157194</v>
      </c>
      <c r="AC10" s="7">
        <v>51364658.686681345</v>
      </c>
      <c r="AD10" s="7">
        <v>51552910.889642134</v>
      </c>
      <c r="AE10" s="5" t="s">
        <v>64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65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64</v>
      </c>
    </row>
    <row r="13" spans="1:33" s="5" customFormat="1" ht="13" x14ac:dyDescent="0.3">
      <c r="A13" s="6" t="s">
        <v>160</v>
      </c>
      <c r="B13" s="7">
        <v>13603212.176375277</v>
      </c>
      <c r="C13" s="7">
        <v>13645849.118019449</v>
      </c>
      <c r="D13" s="7">
        <v>13961176.429336926</v>
      </c>
      <c r="E13" s="7">
        <v>14295733.967245275</v>
      </c>
      <c r="F13" s="7">
        <v>14667181.520589849</v>
      </c>
      <c r="G13" s="7">
        <v>15039683.077870429</v>
      </c>
      <c r="H13" s="7">
        <v>15361273.036265995</v>
      </c>
      <c r="I13" s="7">
        <v>15678035.501720142</v>
      </c>
      <c r="J13" s="7">
        <v>16087431.988954986</v>
      </c>
      <c r="K13" s="7">
        <v>16503785.520232929</v>
      </c>
      <c r="L13" s="7">
        <v>16892505.551608853</v>
      </c>
      <c r="M13" s="7">
        <v>17268905.101775214</v>
      </c>
      <c r="N13" s="7">
        <v>17633235.475459214</v>
      </c>
      <c r="O13" s="7">
        <v>18104473.237185985</v>
      </c>
      <c r="P13" s="7">
        <v>18794043.901181918</v>
      </c>
      <c r="Q13" s="7">
        <v>19460416.823883392</v>
      </c>
      <c r="R13" s="7">
        <v>20088460.028148513</v>
      </c>
      <c r="S13" s="7">
        <v>20672837.685913015</v>
      </c>
      <c r="T13" s="7">
        <v>21182145.412031192</v>
      </c>
      <c r="U13" s="7">
        <v>21618872.929135364</v>
      </c>
      <c r="V13" s="7">
        <v>21999916.388511635</v>
      </c>
      <c r="W13" s="7">
        <v>22426240.459776405</v>
      </c>
      <c r="X13" s="7">
        <v>22857176.021916326</v>
      </c>
      <c r="Y13" s="7">
        <v>23270409.547010038</v>
      </c>
      <c r="Z13" s="7">
        <v>23662129.903544888</v>
      </c>
      <c r="AA13" s="7">
        <v>24044962.950938195</v>
      </c>
      <c r="AB13" s="7">
        <v>24422006.204822939</v>
      </c>
      <c r="AC13" s="7">
        <v>24794555.213031139</v>
      </c>
      <c r="AD13" s="7">
        <v>25087185.416322313</v>
      </c>
      <c r="AE13" s="5" t="s">
        <v>64</v>
      </c>
      <c r="AF13" s="5" t="s">
        <v>8</v>
      </c>
    </row>
    <row r="14" spans="1:33" s="5" customFormat="1" ht="13" x14ac:dyDescent="0.3">
      <c r="A14" s="6" t="s">
        <v>161</v>
      </c>
      <c r="B14" s="7">
        <v>13603729.264816811</v>
      </c>
      <c r="C14" s="7">
        <v>13666098.663259286</v>
      </c>
      <c r="D14" s="7">
        <v>14005291.680798229</v>
      </c>
      <c r="E14" s="7">
        <v>14313899.000784177</v>
      </c>
      <c r="F14" s="7">
        <v>14612241.168690516</v>
      </c>
      <c r="G14" s="7">
        <v>14888791.808673218</v>
      </c>
      <c r="H14" s="7">
        <v>15194797.719778582</v>
      </c>
      <c r="I14" s="7">
        <v>15527928.552994929</v>
      </c>
      <c r="J14" s="7">
        <v>15908221.12893625</v>
      </c>
      <c r="K14" s="7">
        <v>16291027.864534935</v>
      </c>
      <c r="L14" s="7">
        <v>16663838.628500748</v>
      </c>
      <c r="M14" s="7">
        <v>17032763.206177197</v>
      </c>
      <c r="N14" s="7">
        <v>17396201.101742145</v>
      </c>
      <c r="O14" s="7">
        <v>17900163.146158099</v>
      </c>
      <c r="P14" s="7">
        <v>18374935.799045645</v>
      </c>
      <c r="Q14" s="7">
        <v>18812875.641496956</v>
      </c>
      <c r="R14" s="7">
        <v>19228497.683843508</v>
      </c>
      <c r="S14" s="7">
        <v>19626350.472088609</v>
      </c>
      <c r="T14" s="7">
        <v>20003011.679436337</v>
      </c>
      <c r="U14" s="7">
        <v>20350776.311742153</v>
      </c>
      <c r="V14" s="7">
        <v>20686251.466203429</v>
      </c>
      <c r="W14" s="7">
        <v>21015668.273706708</v>
      </c>
      <c r="X14" s="7">
        <v>21350987.621279817</v>
      </c>
      <c r="Y14" s="7">
        <v>21700058.289308909</v>
      </c>
      <c r="Z14" s="7">
        <v>22058547.204356149</v>
      </c>
      <c r="AA14" s="7">
        <v>22431973.0175707</v>
      </c>
      <c r="AB14" s="7">
        <v>22818675.260910492</v>
      </c>
      <c r="AC14" s="7">
        <v>23222294.765997279</v>
      </c>
      <c r="AD14" s="7">
        <v>23621944.128953595</v>
      </c>
      <c r="AE14" s="5" t="s">
        <v>64</v>
      </c>
      <c r="AF14" s="5" t="s">
        <v>8</v>
      </c>
    </row>
    <row r="15" spans="1:33" s="5" customFormat="1" ht="13" x14ac:dyDescent="0.3">
      <c r="A15" s="6" t="s">
        <v>162</v>
      </c>
      <c r="B15" s="7">
        <v>13603212.176375277</v>
      </c>
      <c r="C15" s="7">
        <v>13652080.855686506</v>
      </c>
      <c r="D15" s="7">
        <v>13978324.374888089</v>
      </c>
      <c r="E15" s="7">
        <v>14350100.333496602</v>
      </c>
      <c r="F15" s="7">
        <v>14780597.705407364</v>
      </c>
      <c r="G15" s="7">
        <v>15214918.776745632</v>
      </c>
      <c r="H15" s="7">
        <v>15562504.244051674</v>
      </c>
      <c r="I15" s="7">
        <v>15889840.553306829</v>
      </c>
      <c r="J15" s="7">
        <v>16392506.97636015</v>
      </c>
      <c r="K15" s="7">
        <v>17245029.898725621</v>
      </c>
      <c r="L15" s="7">
        <v>18057874.734081127</v>
      </c>
      <c r="M15" s="7">
        <v>18836905.573325001</v>
      </c>
      <c r="N15" s="7">
        <v>19571363.401726585</v>
      </c>
      <c r="O15" s="7">
        <v>20325091.212237112</v>
      </c>
      <c r="P15" s="7">
        <v>20955417.111616824</v>
      </c>
      <c r="Q15" s="7">
        <v>21546824.76843372</v>
      </c>
      <c r="R15" s="7">
        <v>22088922.559409924</v>
      </c>
      <c r="S15" s="7">
        <v>22575218.956235375</v>
      </c>
      <c r="T15" s="7">
        <v>22960960.832595199</v>
      </c>
      <c r="U15" s="7">
        <v>23273742.423713829</v>
      </c>
      <c r="V15" s="7">
        <v>23541864.133930754</v>
      </c>
      <c r="W15" s="7">
        <v>23880111.807187095</v>
      </c>
      <c r="X15" s="7">
        <v>24248196.228959654</v>
      </c>
      <c r="Y15" s="7">
        <v>24529284.084837954</v>
      </c>
      <c r="Z15" s="7">
        <v>24495552.117689952</v>
      </c>
      <c r="AA15" s="7">
        <v>24459512.984786741</v>
      </c>
      <c r="AB15" s="7">
        <v>24423841.667401139</v>
      </c>
      <c r="AC15" s="7">
        <v>24388233.661929578</v>
      </c>
      <c r="AD15" s="7">
        <v>24358992.352433708</v>
      </c>
      <c r="AE15" s="5" t="s">
        <v>64</v>
      </c>
      <c r="AF15" s="5" t="s">
        <v>8</v>
      </c>
    </row>
    <row r="16" spans="1:33" s="5" customFormat="1" ht="13" x14ac:dyDescent="0.3">
      <c r="A16" s="6" t="s">
        <v>6</v>
      </c>
      <c r="B16" s="7">
        <v>13184448.811329657</v>
      </c>
      <c r="C16" s="7">
        <v>13191211.797257533</v>
      </c>
      <c r="D16" s="7">
        <v>13256510.085445568</v>
      </c>
      <c r="E16" s="7">
        <v>13417624.636419088</v>
      </c>
      <c r="F16" s="7">
        <v>13667018.028570399</v>
      </c>
      <c r="G16" s="7">
        <v>14007199.388395738</v>
      </c>
      <c r="H16" s="7">
        <v>14443771.319113923</v>
      </c>
      <c r="I16" s="7">
        <v>15032761.996399716</v>
      </c>
      <c r="J16" s="7">
        <v>15661145.435365288</v>
      </c>
      <c r="K16" s="7">
        <v>16366639.938562242</v>
      </c>
      <c r="L16" s="7">
        <v>17059432.871151287</v>
      </c>
      <c r="M16" s="7">
        <v>17805880.406031054</v>
      </c>
      <c r="N16" s="7">
        <v>18556419.350616358</v>
      </c>
      <c r="O16" s="7">
        <v>19329449.500912081</v>
      </c>
      <c r="P16" s="7">
        <v>20073458.419975422</v>
      </c>
      <c r="Q16" s="7">
        <v>20788982.466402531</v>
      </c>
      <c r="R16" s="7">
        <v>21487134.951602552</v>
      </c>
      <c r="S16" s="7">
        <v>22165408.489086896</v>
      </c>
      <c r="T16" s="7">
        <v>22778257.97531246</v>
      </c>
      <c r="U16" s="7">
        <v>23352133.93536377</v>
      </c>
      <c r="V16" s="7">
        <v>23856283.820762184</v>
      </c>
      <c r="W16" s="7">
        <v>24308047.769926209</v>
      </c>
      <c r="X16" s="7">
        <v>24698828.867790062</v>
      </c>
      <c r="Y16" s="7">
        <v>25028577.617790818</v>
      </c>
      <c r="Z16" s="7">
        <v>25322801.650875453</v>
      </c>
      <c r="AA16" s="7">
        <v>25611539.956634268</v>
      </c>
      <c r="AB16" s="7">
        <v>25898676.183238342</v>
      </c>
      <c r="AC16" s="7">
        <v>25987884.181478661</v>
      </c>
      <c r="AD16" s="7">
        <v>26032344.442009993</v>
      </c>
      <c r="AE16" s="5" t="s">
        <v>64</v>
      </c>
      <c r="AF16" s="5" t="s">
        <v>8</v>
      </c>
    </row>
    <row r="17" spans="1:32" s="5" customFormat="1" ht="13" x14ac:dyDescent="0.3">
      <c r="A17" s="6" t="s">
        <v>163</v>
      </c>
      <c r="B17" s="7">
        <v>13604941.2368325</v>
      </c>
      <c r="C17" s="7">
        <v>13716969.011800157</v>
      </c>
      <c r="D17" s="7">
        <v>14053169.896849273</v>
      </c>
      <c r="E17" s="7">
        <v>14345313.672572484</v>
      </c>
      <c r="F17" s="7">
        <v>14623242.585517719</v>
      </c>
      <c r="G17" s="7">
        <v>14877570.977781381</v>
      </c>
      <c r="H17" s="7">
        <v>15193363.440804409</v>
      </c>
      <c r="I17" s="7">
        <v>15552219.09185419</v>
      </c>
      <c r="J17" s="7">
        <v>15960681.157811416</v>
      </c>
      <c r="K17" s="7">
        <v>16376405.707187835</v>
      </c>
      <c r="L17" s="7">
        <v>16776566.681965418</v>
      </c>
      <c r="M17" s="7">
        <v>17174900.704855137</v>
      </c>
      <c r="N17" s="7">
        <v>17573862.67198706</v>
      </c>
      <c r="O17" s="7">
        <v>18071679.377871171</v>
      </c>
      <c r="P17" s="7">
        <v>18866998.938049603</v>
      </c>
      <c r="Q17" s="7">
        <v>19641019.422402062</v>
      </c>
      <c r="R17" s="7">
        <v>20366979.709550925</v>
      </c>
      <c r="S17" s="7">
        <v>21051599.94104097</v>
      </c>
      <c r="T17" s="7">
        <v>21710820.034597415</v>
      </c>
      <c r="U17" s="7">
        <v>22338986.459497195</v>
      </c>
      <c r="V17" s="7">
        <v>22934716.403180838</v>
      </c>
      <c r="W17" s="7">
        <v>23528690.950301815</v>
      </c>
      <c r="X17" s="7">
        <v>24110323.813032579</v>
      </c>
      <c r="Y17" s="7">
        <v>24675151.82286552</v>
      </c>
      <c r="Z17" s="7">
        <v>25218747.843074597</v>
      </c>
      <c r="AA17" s="7">
        <v>25752750.577927083</v>
      </c>
      <c r="AB17" s="7">
        <v>26279697.264358487</v>
      </c>
      <c r="AC17" s="7">
        <v>26800794.714278765</v>
      </c>
      <c r="AD17" s="7">
        <v>27297548.851118021</v>
      </c>
      <c r="AE17" s="5" t="s">
        <v>64</v>
      </c>
      <c r="AF17" s="5" t="s">
        <v>8</v>
      </c>
    </row>
    <row r="18" spans="1:32" s="5" customFormat="1" ht="13" x14ac:dyDescent="0.3">
      <c r="A18" s="6" t="s">
        <v>164</v>
      </c>
      <c r="B18" s="7">
        <v>13604941.2368325</v>
      </c>
      <c r="C18" s="7">
        <v>13720933.67156015</v>
      </c>
      <c r="D18" s="7">
        <v>14062614.807700913</v>
      </c>
      <c r="E18" s="7">
        <v>14362637.627396068</v>
      </c>
      <c r="F18" s="7">
        <v>14652805.026382124</v>
      </c>
      <c r="G18" s="7">
        <v>14924367.012576703</v>
      </c>
      <c r="H18" s="7">
        <v>15263162.709777677</v>
      </c>
      <c r="I18" s="7">
        <v>15651442.130413741</v>
      </c>
      <c r="J18" s="7">
        <v>16095316.689231506</v>
      </c>
      <c r="K18" s="7">
        <v>16549871.664602892</v>
      </c>
      <c r="L18" s="7">
        <v>16986853.658582166</v>
      </c>
      <c r="M18" s="7">
        <v>17413759.20750545</v>
      </c>
      <c r="N18" s="7">
        <v>17826298.484199267</v>
      </c>
      <c r="O18" s="7">
        <v>18319932.129130203</v>
      </c>
      <c r="P18" s="7">
        <v>19095264.710847538</v>
      </c>
      <c r="Q18" s="7">
        <v>19838079.770000402</v>
      </c>
      <c r="R18" s="7">
        <v>20526372.515401468</v>
      </c>
      <c r="S18" s="7">
        <v>21170812.47237822</v>
      </c>
      <c r="T18" s="7">
        <v>21790439.656978846</v>
      </c>
      <c r="U18" s="7">
        <v>22382169.018528391</v>
      </c>
      <c r="V18" s="7">
        <v>22946598.815727878</v>
      </c>
      <c r="W18" s="7">
        <v>23515412.563618153</v>
      </c>
      <c r="X18" s="7">
        <v>24078155.436648451</v>
      </c>
      <c r="Y18" s="7">
        <v>24629579.900315877</v>
      </c>
      <c r="Z18" s="7">
        <v>25163983.807046548</v>
      </c>
      <c r="AA18" s="7">
        <v>25691737.374875169</v>
      </c>
      <c r="AB18" s="7">
        <v>26214398.141281851</v>
      </c>
      <c r="AC18" s="7">
        <v>26732503.878214657</v>
      </c>
      <c r="AD18" s="7">
        <v>27227126.219505128</v>
      </c>
      <c r="AE18" s="5" t="s">
        <v>64</v>
      </c>
      <c r="AF18" s="5" t="s">
        <v>8</v>
      </c>
    </row>
    <row r="19" spans="1:32" s="5" customFormat="1" ht="13" x14ac:dyDescent="0.3">
      <c r="A19" s="6" t="s">
        <v>165</v>
      </c>
      <c r="B19" s="7">
        <v>13603212.176375277</v>
      </c>
      <c r="C19" s="7">
        <v>13646362.698518058</v>
      </c>
      <c r="D19" s="7">
        <v>13959234.295066793</v>
      </c>
      <c r="E19" s="7">
        <v>14288285.496381566</v>
      </c>
      <c r="F19" s="7">
        <v>14664136.514501873</v>
      </c>
      <c r="G19" s="7">
        <v>15048344.407746151</v>
      </c>
      <c r="H19" s="7">
        <v>15376448.02924622</v>
      </c>
      <c r="I19" s="7">
        <v>15708355.448110705</v>
      </c>
      <c r="J19" s="7">
        <v>16126997.050081192</v>
      </c>
      <c r="K19" s="7">
        <v>16549846.817702385</v>
      </c>
      <c r="L19" s="7">
        <v>16946288.46211775</v>
      </c>
      <c r="M19" s="7">
        <v>17325490.52309788</v>
      </c>
      <c r="N19" s="7">
        <v>17678162.097820181</v>
      </c>
      <c r="O19" s="7">
        <v>18122185.573656999</v>
      </c>
      <c r="P19" s="7">
        <v>18770065.03521657</v>
      </c>
      <c r="Q19" s="7">
        <v>19385649.343469799</v>
      </c>
      <c r="R19" s="7">
        <v>19957251.364734881</v>
      </c>
      <c r="S19" s="7">
        <v>20482887.566605374</v>
      </c>
      <c r="T19" s="7">
        <v>20934611.498622276</v>
      </c>
      <c r="U19" s="7">
        <v>21322259.270181656</v>
      </c>
      <c r="V19" s="7">
        <v>21659926.786477212</v>
      </c>
      <c r="W19" s="7">
        <v>22049324.817869965</v>
      </c>
      <c r="X19" s="7">
        <v>22449042.498934399</v>
      </c>
      <c r="Y19" s="7">
        <v>22837386.485912055</v>
      </c>
      <c r="Z19" s="7">
        <v>23212367.708909068</v>
      </c>
      <c r="AA19" s="7">
        <v>23581005.156982258</v>
      </c>
      <c r="AB19" s="7">
        <v>23946061.026872829</v>
      </c>
      <c r="AC19" s="7">
        <v>24307225.823782887</v>
      </c>
      <c r="AD19" s="7">
        <v>24589448.495391984</v>
      </c>
      <c r="AE19" s="5" t="s">
        <v>64</v>
      </c>
      <c r="AF19" s="5" t="s">
        <v>8</v>
      </c>
    </row>
    <row r="20" spans="1:32" s="5" customFormat="1" ht="13" x14ac:dyDescent="0.3">
      <c r="A20" s="6" t="s">
        <v>166</v>
      </c>
      <c r="B20" s="7">
        <v>13154578.57267314</v>
      </c>
      <c r="C20" s="7">
        <v>13203212.598058952</v>
      </c>
      <c r="D20" s="7">
        <v>13316639.829178931</v>
      </c>
      <c r="E20" s="7">
        <v>13500093.710633393</v>
      </c>
      <c r="F20" s="7">
        <v>13768287.878607962</v>
      </c>
      <c r="G20" s="7">
        <v>14143003.327092165</v>
      </c>
      <c r="H20" s="7">
        <v>14640611.67967039</v>
      </c>
      <c r="I20" s="7">
        <v>15292663.253361315</v>
      </c>
      <c r="J20" s="7">
        <v>16049353.486618359</v>
      </c>
      <c r="K20" s="7">
        <v>16790234.695322424</v>
      </c>
      <c r="L20" s="7">
        <v>17504012.323779438</v>
      </c>
      <c r="M20" s="7">
        <v>18291830.532706127</v>
      </c>
      <c r="N20" s="7">
        <v>19080722.62199356</v>
      </c>
      <c r="O20" s="7">
        <v>20002711.996877931</v>
      </c>
      <c r="P20" s="7">
        <v>20860963.752432175</v>
      </c>
      <c r="Q20" s="7">
        <v>21601336.540772654</v>
      </c>
      <c r="R20" s="7">
        <v>22313809.654041637</v>
      </c>
      <c r="S20" s="7">
        <v>22980426.499316037</v>
      </c>
      <c r="T20" s="7">
        <v>23582653.33292076</v>
      </c>
      <c r="U20" s="7">
        <v>24118338.412679531</v>
      </c>
      <c r="V20" s="7">
        <v>24589650.347408444</v>
      </c>
      <c r="W20" s="7">
        <v>25000499.32878853</v>
      </c>
      <c r="X20" s="7">
        <v>25342598.438370299</v>
      </c>
      <c r="Y20" s="7">
        <v>25640934.449398149</v>
      </c>
      <c r="Z20" s="7">
        <v>25898389.394254342</v>
      </c>
      <c r="AA20" s="7">
        <v>26147804.129582223</v>
      </c>
      <c r="AB20" s="7">
        <v>26390618.972195454</v>
      </c>
      <c r="AC20" s="7">
        <v>26431405.0252316</v>
      </c>
      <c r="AD20" s="7">
        <v>26441024.939547729</v>
      </c>
      <c r="AE20" s="5" t="s">
        <v>64</v>
      </c>
      <c r="AF20" s="5" t="s">
        <v>8</v>
      </c>
    </row>
    <row r="21" spans="1:32" s="5" customFormat="1" ht="13" x14ac:dyDescent="0.3">
      <c r="A21" s="6" t="s">
        <v>167</v>
      </c>
      <c r="B21" s="7">
        <v>13604941.236832498</v>
      </c>
      <c r="C21" s="7">
        <v>13675083.554116668</v>
      </c>
      <c r="D21" s="7">
        <v>13931556.698373871</v>
      </c>
      <c r="E21" s="7">
        <v>14153787.135886632</v>
      </c>
      <c r="F21" s="7">
        <v>14338586.462264951</v>
      </c>
      <c r="G21" s="7">
        <v>14536907.955564292</v>
      </c>
      <c r="H21" s="7">
        <v>14789771.756303361</v>
      </c>
      <c r="I21" s="7">
        <v>15083923.688182719</v>
      </c>
      <c r="J21" s="7">
        <v>15394506.660822894</v>
      </c>
      <c r="K21" s="7">
        <v>15699696.927318193</v>
      </c>
      <c r="L21" s="7">
        <v>15993551.945101636</v>
      </c>
      <c r="M21" s="7">
        <v>16282024.820521722</v>
      </c>
      <c r="N21" s="7">
        <v>16553875.860548196</v>
      </c>
      <c r="O21" s="7">
        <v>16896017.116001789</v>
      </c>
      <c r="P21" s="7">
        <v>17147049.659196857</v>
      </c>
      <c r="Q21" s="7">
        <v>17399493.597954113</v>
      </c>
      <c r="R21" s="7">
        <v>17644059.385955732</v>
      </c>
      <c r="S21" s="7">
        <v>17882796.897103287</v>
      </c>
      <c r="T21" s="7">
        <v>18107464.939843029</v>
      </c>
      <c r="U21" s="7">
        <v>18311174.844737485</v>
      </c>
      <c r="V21" s="7">
        <v>18495166.502619639</v>
      </c>
      <c r="W21" s="7">
        <v>18657056.99207544</v>
      </c>
      <c r="X21" s="7">
        <v>18798457.741580702</v>
      </c>
      <c r="Y21" s="7">
        <v>18920735.389792316</v>
      </c>
      <c r="Z21" s="7">
        <v>19021500.137226511</v>
      </c>
      <c r="AA21" s="7">
        <v>19109640.736012675</v>
      </c>
      <c r="AB21" s="7">
        <v>19188470.483161349</v>
      </c>
      <c r="AC21" s="7">
        <v>19259096.396365151</v>
      </c>
      <c r="AD21" s="7">
        <v>19316194.082358856</v>
      </c>
      <c r="AE21" s="5" t="s">
        <v>64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66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64</v>
      </c>
      <c r="AF23" s="5" t="s">
        <v>10</v>
      </c>
    </row>
    <row r="24" spans="1:32" s="5" customFormat="1" ht="13" x14ac:dyDescent="0.3">
      <c r="A24" s="6" t="s">
        <v>160</v>
      </c>
      <c r="B24" s="7">
        <v>20744126.158518888</v>
      </c>
      <c r="C24" s="7">
        <v>21200596.516452108</v>
      </c>
      <c r="D24" s="7">
        <v>21614173.965133544</v>
      </c>
      <c r="E24" s="7">
        <v>22070728.326784585</v>
      </c>
      <c r="F24" s="7">
        <v>22599605.25671114</v>
      </c>
      <c r="G24" s="7">
        <v>23228454.580242213</v>
      </c>
      <c r="H24" s="7">
        <v>23734926.056123056</v>
      </c>
      <c r="I24" s="7">
        <v>24293219.568722378</v>
      </c>
      <c r="J24" s="7">
        <v>25007188.391257178</v>
      </c>
      <c r="K24" s="7">
        <v>25742753.126707401</v>
      </c>
      <c r="L24" s="7">
        <v>26448004.613974512</v>
      </c>
      <c r="M24" s="7">
        <v>27146389.052454393</v>
      </c>
      <c r="N24" s="7">
        <v>27837527.407609686</v>
      </c>
      <c r="O24" s="7">
        <v>28950635.557195161</v>
      </c>
      <c r="P24" s="7">
        <v>30201369.516690318</v>
      </c>
      <c r="Q24" s="7">
        <v>31405088.165061831</v>
      </c>
      <c r="R24" s="7">
        <v>32539180.512131672</v>
      </c>
      <c r="S24" s="7">
        <v>33591717.569748476</v>
      </c>
      <c r="T24" s="7">
        <v>34511832.95038975</v>
      </c>
      <c r="U24" s="7">
        <v>35303122.216020092</v>
      </c>
      <c r="V24" s="7">
        <v>35989464.922362871</v>
      </c>
      <c r="W24" s="7">
        <v>36772991.50824672</v>
      </c>
      <c r="X24" s="7">
        <v>37507793.011607647</v>
      </c>
      <c r="Y24" s="7">
        <v>38203917.767087914</v>
      </c>
      <c r="Z24" s="7">
        <v>38857198.217706069</v>
      </c>
      <c r="AA24" s="7">
        <v>39491519.653177969</v>
      </c>
      <c r="AB24" s="7">
        <v>40113702.084446669</v>
      </c>
      <c r="AC24" s="7">
        <v>40727315.582525283</v>
      </c>
      <c r="AD24" s="7">
        <v>41218787.126162492</v>
      </c>
      <c r="AE24" s="5" t="s">
        <v>64</v>
      </c>
      <c r="AF24" s="5" t="s">
        <v>10</v>
      </c>
    </row>
    <row r="25" spans="1:32" s="5" customFormat="1" ht="13" x14ac:dyDescent="0.3">
      <c r="A25" s="6" t="s">
        <v>161</v>
      </c>
      <c r="B25" s="7">
        <v>20737166.325602174</v>
      </c>
      <c r="C25" s="7">
        <v>21224558.362813298</v>
      </c>
      <c r="D25" s="7">
        <v>21683933.466124058</v>
      </c>
      <c r="E25" s="7">
        <v>22130806.654254667</v>
      </c>
      <c r="F25" s="7">
        <v>22582238.181495562</v>
      </c>
      <c r="G25" s="7">
        <v>23101680.028821051</v>
      </c>
      <c r="H25" s="7">
        <v>23647461.051255424</v>
      </c>
      <c r="I25" s="7">
        <v>24245980.845882941</v>
      </c>
      <c r="J25" s="7">
        <v>24920888.432982747</v>
      </c>
      <c r="K25" s="7">
        <v>25610107.793634847</v>
      </c>
      <c r="L25" s="7">
        <v>26294037.776082348</v>
      </c>
      <c r="M25" s="7">
        <v>26981762.32942047</v>
      </c>
      <c r="N25" s="7">
        <v>27669887.189053893</v>
      </c>
      <c r="O25" s="7">
        <v>28788219.733346958</v>
      </c>
      <c r="P25" s="7">
        <v>29605747.033614218</v>
      </c>
      <c r="Q25" s="7">
        <v>30414206.716828119</v>
      </c>
      <c r="R25" s="7">
        <v>31190602.028382231</v>
      </c>
      <c r="S25" s="7">
        <v>31932163.705560211</v>
      </c>
      <c r="T25" s="7">
        <v>32625340.359999537</v>
      </c>
      <c r="U25" s="7">
        <v>33258028.895475645</v>
      </c>
      <c r="V25" s="7">
        <v>33856908.697621994</v>
      </c>
      <c r="W25" s="7">
        <v>34441146.513077967</v>
      </c>
      <c r="X25" s="7">
        <v>35022809.203359477</v>
      </c>
      <c r="Y25" s="7">
        <v>35616009.865564458</v>
      </c>
      <c r="Z25" s="7">
        <v>36215084.590845257</v>
      </c>
      <c r="AA25" s="7">
        <v>36833620.604817241</v>
      </c>
      <c r="AB25" s="7">
        <v>37468756.837544881</v>
      </c>
      <c r="AC25" s="7">
        <v>38127190.556139603</v>
      </c>
      <c r="AD25" s="7">
        <v>38779077.793588072</v>
      </c>
      <c r="AE25" s="5" t="s">
        <v>64</v>
      </c>
      <c r="AF25" s="5" t="s">
        <v>10</v>
      </c>
    </row>
    <row r="26" spans="1:32" s="5" customFormat="1" ht="13" x14ac:dyDescent="0.3">
      <c r="A26" s="6" t="s">
        <v>162</v>
      </c>
      <c r="B26" s="7">
        <v>20744126.158518888</v>
      </c>
      <c r="C26" s="7">
        <v>21196457.129232317</v>
      </c>
      <c r="D26" s="7">
        <v>21606176.611659233</v>
      </c>
      <c r="E26" s="7">
        <v>22073031.553637139</v>
      </c>
      <c r="F26" s="7">
        <v>22634620.686679956</v>
      </c>
      <c r="G26" s="7">
        <v>23301433.952452641</v>
      </c>
      <c r="H26" s="7">
        <v>23834309.987991907</v>
      </c>
      <c r="I26" s="7">
        <v>24439348.257929165</v>
      </c>
      <c r="J26" s="7">
        <v>25321518.79181198</v>
      </c>
      <c r="K26" s="7">
        <v>26759843.030280355</v>
      </c>
      <c r="L26" s="7">
        <v>28158510.991786905</v>
      </c>
      <c r="M26" s="7">
        <v>29524238.053008135</v>
      </c>
      <c r="N26" s="7">
        <v>30832887.051063038</v>
      </c>
      <c r="O26" s="7">
        <v>32395869.448934652</v>
      </c>
      <c r="P26" s="7">
        <v>33538067.275446065</v>
      </c>
      <c r="Q26" s="7">
        <v>34602662.201133236</v>
      </c>
      <c r="R26" s="7">
        <v>35580465.76099772</v>
      </c>
      <c r="S26" s="7">
        <v>36465128.864296518</v>
      </c>
      <c r="T26" s="7">
        <v>37206286.783967011</v>
      </c>
      <c r="U26" s="7">
        <v>37837022.016219757</v>
      </c>
      <c r="V26" s="7">
        <v>38388165.948107697</v>
      </c>
      <c r="W26" s="7">
        <v>39049300.151406504</v>
      </c>
      <c r="X26" s="7">
        <v>39671677.447175324</v>
      </c>
      <c r="Y26" s="7">
        <v>40154736.997371361</v>
      </c>
      <c r="Z26" s="7">
        <v>40135578.796286382</v>
      </c>
      <c r="AA26" s="7">
        <v>40111174.852096543</v>
      </c>
      <c r="AB26" s="7">
        <v>40086245.377930969</v>
      </c>
      <c r="AC26" s="7">
        <v>40060668.456531666</v>
      </c>
      <c r="AD26" s="7">
        <v>40032688.758512653</v>
      </c>
      <c r="AE26" s="5" t="s">
        <v>64</v>
      </c>
      <c r="AF26" s="5" t="s">
        <v>10</v>
      </c>
    </row>
    <row r="27" spans="1:32" s="5" customFormat="1" ht="13" x14ac:dyDescent="0.3">
      <c r="A27" s="6" t="s">
        <v>6</v>
      </c>
      <c r="B27" s="7">
        <v>20729304.796710398</v>
      </c>
      <c r="C27" s="7">
        <v>20858840.68966968</v>
      </c>
      <c r="D27" s="7">
        <v>20993421.503773492</v>
      </c>
      <c r="E27" s="7">
        <v>21275071.848799333</v>
      </c>
      <c r="F27" s="7">
        <v>21697409.314604755</v>
      </c>
      <c r="G27" s="7">
        <v>22255302.186767362</v>
      </c>
      <c r="H27" s="7">
        <v>22956323.074133314</v>
      </c>
      <c r="I27" s="7">
        <v>23765299.135474645</v>
      </c>
      <c r="J27" s="7">
        <v>24883654.112515669</v>
      </c>
      <c r="K27" s="7">
        <v>25987024.250255365</v>
      </c>
      <c r="L27" s="7">
        <v>27105779.823903698</v>
      </c>
      <c r="M27" s="7">
        <v>28235842.682619199</v>
      </c>
      <c r="N27" s="7">
        <v>29366162.916172288</v>
      </c>
      <c r="O27" s="7">
        <v>30792998.628371675</v>
      </c>
      <c r="P27" s="7">
        <v>31947897.820364866</v>
      </c>
      <c r="Q27" s="7">
        <v>33068526.641602449</v>
      </c>
      <c r="R27" s="7">
        <v>34166322.165133521</v>
      </c>
      <c r="S27" s="7">
        <v>35222882.587417647</v>
      </c>
      <c r="T27" s="7">
        <v>36189645.789630204</v>
      </c>
      <c r="U27" s="7">
        <v>37079494.512050062</v>
      </c>
      <c r="V27" s="7">
        <v>37884381.330924809</v>
      </c>
      <c r="W27" s="7">
        <v>38586639.39716877</v>
      </c>
      <c r="X27" s="7">
        <v>39202355.675306104</v>
      </c>
      <c r="Y27" s="7">
        <v>39705768.936801627</v>
      </c>
      <c r="Z27" s="7">
        <v>40145811.371152654</v>
      </c>
      <c r="AA27" s="7">
        <v>40591378.882385693</v>
      </c>
      <c r="AB27" s="7">
        <v>41021009.571801975</v>
      </c>
      <c r="AC27" s="7">
        <v>41164885.284870625</v>
      </c>
      <c r="AD27" s="7">
        <v>41238301.588884488</v>
      </c>
      <c r="AE27" s="5" t="s">
        <v>64</v>
      </c>
      <c r="AF27" s="5" t="s">
        <v>10</v>
      </c>
    </row>
    <row r="28" spans="1:32" s="5" customFormat="1" ht="13" x14ac:dyDescent="0.3">
      <c r="A28" s="6" t="s">
        <v>163</v>
      </c>
      <c r="B28" s="7">
        <v>20732001.589098264</v>
      </c>
      <c r="C28" s="7">
        <v>21301181.847377844</v>
      </c>
      <c r="D28" s="7">
        <v>21746115.941175234</v>
      </c>
      <c r="E28" s="7">
        <v>22152754.818654872</v>
      </c>
      <c r="F28" s="7">
        <v>22551145.164810654</v>
      </c>
      <c r="G28" s="7">
        <v>23013529.467659678</v>
      </c>
      <c r="H28" s="7">
        <v>23566178.907251179</v>
      </c>
      <c r="I28" s="7">
        <v>24201926.214342587</v>
      </c>
      <c r="J28" s="7">
        <v>24923081.59340525</v>
      </c>
      <c r="K28" s="7">
        <v>25667969.948427651</v>
      </c>
      <c r="L28" s="7">
        <v>26401348.439396195</v>
      </c>
      <c r="M28" s="7">
        <v>27144389.02842503</v>
      </c>
      <c r="N28" s="7">
        <v>27904421.477954332</v>
      </c>
      <c r="O28" s="7">
        <v>29057573.196697898</v>
      </c>
      <c r="P28" s="7">
        <v>30467608.986948762</v>
      </c>
      <c r="Q28" s="7">
        <v>31834495.18392168</v>
      </c>
      <c r="R28" s="7">
        <v>33127299.337500263</v>
      </c>
      <c r="S28" s="7">
        <v>34348078.102599651</v>
      </c>
      <c r="T28" s="7">
        <v>35515472.792684525</v>
      </c>
      <c r="U28" s="7">
        <v>36623279.366986722</v>
      </c>
      <c r="V28" s="7">
        <v>37665825.606825642</v>
      </c>
      <c r="W28" s="7">
        <v>38689131.444612905</v>
      </c>
      <c r="X28" s="7">
        <v>39665706.703028247</v>
      </c>
      <c r="Y28" s="7">
        <v>40602336.858401306</v>
      </c>
      <c r="Z28" s="7">
        <v>41498708.656391867</v>
      </c>
      <c r="AA28" s="7">
        <v>42375162.591883086</v>
      </c>
      <c r="AB28" s="7">
        <v>43237501.695457689</v>
      </c>
      <c r="AC28" s="7">
        <v>44089233.189897232</v>
      </c>
      <c r="AD28" s="7">
        <v>44906047.516704552</v>
      </c>
      <c r="AE28" s="5" t="s">
        <v>64</v>
      </c>
      <c r="AF28" s="5" t="s">
        <v>10</v>
      </c>
    </row>
    <row r="29" spans="1:32" s="5" customFormat="1" ht="13" x14ac:dyDescent="0.3">
      <c r="A29" s="6" t="s">
        <v>164</v>
      </c>
      <c r="B29" s="7">
        <v>20732001.589098264</v>
      </c>
      <c r="C29" s="7">
        <v>21309618.938370772</v>
      </c>
      <c r="D29" s="7">
        <v>21766667.280630011</v>
      </c>
      <c r="E29" s="7">
        <v>22191279.532771606</v>
      </c>
      <c r="F29" s="7">
        <v>22618455.111421522</v>
      </c>
      <c r="G29" s="7">
        <v>23122069.280099533</v>
      </c>
      <c r="H29" s="7">
        <v>23730350.551750198</v>
      </c>
      <c r="I29" s="7">
        <v>24437679.562766638</v>
      </c>
      <c r="J29" s="7">
        <v>25245431.589513324</v>
      </c>
      <c r="K29" s="7">
        <v>26085781.418444652</v>
      </c>
      <c r="L29" s="7">
        <v>26910206.268291768</v>
      </c>
      <c r="M29" s="7">
        <v>27724346.927145146</v>
      </c>
      <c r="N29" s="7">
        <v>28518625.350601856</v>
      </c>
      <c r="O29" s="7">
        <v>29662112.693341617</v>
      </c>
      <c r="P29" s="7">
        <v>31023345.836026963</v>
      </c>
      <c r="Q29" s="7">
        <v>32313691.327115942</v>
      </c>
      <c r="R29" s="7">
        <v>33514078.80238102</v>
      </c>
      <c r="S29" s="7">
        <v>34636420.812107123</v>
      </c>
      <c r="T29" s="7">
        <v>35707086.425852083</v>
      </c>
      <c r="U29" s="7">
        <v>36726190.246224888</v>
      </c>
      <c r="V29" s="7">
        <v>37692813.938198231</v>
      </c>
      <c r="W29" s="7">
        <v>38655424.657927208</v>
      </c>
      <c r="X29" s="7">
        <v>39586821.996931039</v>
      </c>
      <c r="Y29" s="7">
        <v>40491813.465007864</v>
      </c>
      <c r="Z29" s="7">
        <v>41366894.470275193</v>
      </c>
      <c r="AA29" s="7">
        <v>42229226.43471203</v>
      </c>
      <c r="AB29" s="7">
        <v>43082138.432478167</v>
      </c>
      <c r="AC29" s="7">
        <v>43927444.185189255</v>
      </c>
      <c r="AD29" s="7">
        <v>44739745.751538314</v>
      </c>
      <c r="AE29" s="5" t="s">
        <v>64</v>
      </c>
      <c r="AF29" s="5" t="s">
        <v>10</v>
      </c>
    </row>
    <row r="30" spans="1:32" s="5" customFormat="1" ht="13" x14ac:dyDescent="0.3">
      <c r="A30" s="6" t="s">
        <v>165</v>
      </c>
      <c r="B30" s="7">
        <v>20667066.755759902</v>
      </c>
      <c r="C30" s="7">
        <v>20826846.265849795</v>
      </c>
      <c r="D30" s="7">
        <v>20994440.468835264</v>
      </c>
      <c r="E30" s="7">
        <v>21263388.724807553</v>
      </c>
      <c r="F30" s="7">
        <v>21683378.978286866</v>
      </c>
      <c r="G30" s="7">
        <v>22278948.949555289</v>
      </c>
      <c r="H30" s="7">
        <v>23072321.853153866</v>
      </c>
      <c r="I30" s="7">
        <v>23988209.186719701</v>
      </c>
      <c r="J30" s="7">
        <v>25325618.80729311</v>
      </c>
      <c r="K30" s="7">
        <v>26503431.93628196</v>
      </c>
      <c r="L30" s="7">
        <v>27684109.420640495</v>
      </c>
      <c r="M30" s="7">
        <v>28914984.919247512</v>
      </c>
      <c r="N30" s="7">
        <v>30147918.08394352</v>
      </c>
      <c r="O30" s="7">
        <v>31848907.319780372</v>
      </c>
      <c r="P30" s="7">
        <v>33226738.483697999</v>
      </c>
      <c r="Q30" s="7">
        <v>34432842.879445419</v>
      </c>
      <c r="R30" s="7">
        <v>35596678.146299608</v>
      </c>
      <c r="S30" s="7">
        <v>36677415.341077641</v>
      </c>
      <c r="T30" s="7">
        <v>37665240.921089932</v>
      </c>
      <c r="U30" s="7">
        <v>38517593.181937464</v>
      </c>
      <c r="V30" s="7">
        <v>39275519.200259559</v>
      </c>
      <c r="W30" s="7">
        <v>39918547.690379433</v>
      </c>
      <c r="X30" s="7">
        <v>40463052.316461526</v>
      </c>
      <c r="Y30" s="7">
        <v>40915883.964168876</v>
      </c>
      <c r="Z30" s="7">
        <v>41298433.341139384</v>
      </c>
      <c r="AA30" s="7">
        <v>41683656.200424083</v>
      </c>
      <c r="AB30" s="7">
        <v>42046013.846220717</v>
      </c>
      <c r="AC30" s="7">
        <v>42116816.561930701</v>
      </c>
      <c r="AD30" s="7">
        <v>42136987.977423936</v>
      </c>
      <c r="AE30" s="5" t="s">
        <v>64</v>
      </c>
      <c r="AF30" s="5" t="s">
        <v>10</v>
      </c>
    </row>
    <row r="31" spans="1:32" s="5" customFormat="1" ht="13" x14ac:dyDescent="0.3">
      <c r="A31" s="6" t="s">
        <v>166</v>
      </c>
      <c r="B31" s="7">
        <v>20744126.158518888</v>
      </c>
      <c r="C31" s="7">
        <v>21200368.297959436</v>
      </c>
      <c r="D31" s="7">
        <v>21612477.341179918</v>
      </c>
      <c r="E31" s="7">
        <v>22067944.569558974</v>
      </c>
      <c r="F31" s="7">
        <v>22616458.663628891</v>
      </c>
      <c r="G31" s="7">
        <v>23278152.386383019</v>
      </c>
      <c r="H31" s="7">
        <v>23814336.482075967</v>
      </c>
      <c r="I31" s="7">
        <v>24421853.822084818</v>
      </c>
      <c r="J31" s="7">
        <v>25181335.230969593</v>
      </c>
      <c r="K31" s="7">
        <v>25961454.544627037</v>
      </c>
      <c r="L31" s="7">
        <v>26712016.168024525</v>
      </c>
      <c r="M31" s="7">
        <v>27441039.658861481</v>
      </c>
      <c r="N31" s="7">
        <v>28126813.848092053</v>
      </c>
      <c r="O31" s="7">
        <v>29194109.836785547</v>
      </c>
      <c r="P31" s="7">
        <v>30362048.669141456</v>
      </c>
      <c r="Q31" s="7">
        <v>31458556.030580748</v>
      </c>
      <c r="R31" s="7">
        <v>32470829.007145975</v>
      </c>
      <c r="S31" s="7">
        <v>33395859.365231734</v>
      </c>
      <c r="T31" s="7">
        <v>34191068.905576117</v>
      </c>
      <c r="U31" s="7">
        <v>34873854.842202581</v>
      </c>
      <c r="V31" s="7">
        <v>35465362.264172234</v>
      </c>
      <c r="W31" s="7">
        <v>36169767.378554516</v>
      </c>
      <c r="X31" s="7">
        <v>36840083.403006293</v>
      </c>
      <c r="Y31" s="7">
        <v>37486580.468348853</v>
      </c>
      <c r="Z31" s="7">
        <v>38106750.218491949</v>
      </c>
      <c r="AA31" s="7">
        <v>38714504.228152715</v>
      </c>
      <c r="AB31" s="7">
        <v>39315197.760619678</v>
      </c>
      <c r="AC31" s="7">
        <v>39909241.447514817</v>
      </c>
      <c r="AD31" s="7">
        <v>40383239.030524202</v>
      </c>
      <c r="AE31" s="5" t="s">
        <v>64</v>
      </c>
      <c r="AF31" s="5" t="s">
        <v>10</v>
      </c>
    </row>
    <row r="32" spans="1:32" s="5" customFormat="1" ht="13" x14ac:dyDescent="0.3">
      <c r="A32" s="6" t="s">
        <v>167</v>
      </c>
      <c r="B32" s="7">
        <v>20732001.589098264</v>
      </c>
      <c r="C32" s="7">
        <v>21236295.966189142</v>
      </c>
      <c r="D32" s="7">
        <v>21568261.714118402</v>
      </c>
      <c r="E32" s="7">
        <v>21875933.039328281</v>
      </c>
      <c r="F32" s="7">
        <v>22149454.815010119</v>
      </c>
      <c r="G32" s="7">
        <v>22499410.150111068</v>
      </c>
      <c r="H32" s="7">
        <v>22927482.95457308</v>
      </c>
      <c r="I32" s="7">
        <v>23446459.46625226</v>
      </c>
      <c r="J32" s="7">
        <v>23997086.31772865</v>
      </c>
      <c r="K32" s="7">
        <v>24542424.584242806</v>
      </c>
      <c r="L32" s="7">
        <v>25079942.328423232</v>
      </c>
      <c r="M32" s="7">
        <v>25615982.57789252</v>
      </c>
      <c r="N32" s="7">
        <v>26146928.511180136</v>
      </c>
      <c r="O32" s="7">
        <v>27027328.058166783</v>
      </c>
      <c r="P32" s="7">
        <v>27559370.824331783</v>
      </c>
      <c r="Q32" s="7">
        <v>28098632.711115681</v>
      </c>
      <c r="R32" s="7">
        <v>28617304.506665938</v>
      </c>
      <c r="S32" s="7">
        <v>29124683.367406622</v>
      </c>
      <c r="T32" s="7">
        <v>29605928.399918552</v>
      </c>
      <c r="U32" s="7">
        <v>30046174.161501534</v>
      </c>
      <c r="V32" s="7">
        <v>30444889.340153344</v>
      </c>
      <c r="W32" s="7">
        <v>30796808.027458414</v>
      </c>
      <c r="X32" s="7">
        <v>31104162.363348883</v>
      </c>
      <c r="Y32" s="7">
        <v>31369503.677758407</v>
      </c>
      <c r="Z32" s="7">
        <v>31590202.119141109</v>
      </c>
      <c r="AA32" s="7">
        <v>31781955.071493652</v>
      </c>
      <c r="AB32" s="7">
        <v>31952085.980995845</v>
      </c>
      <c r="AC32" s="7">
        <v>32105562.290316198</v>
      </c>
      <c r="AD32" s="7">
        <v>32236716.807283282</v>
      </c>
      <c r="AE32" s="5" t="s">
        <v>64</v>
      </c>
      <c r="AF32" s="5" t="s">
        <v>10</v>
      </c>
    </row>
    <row r="34" spans="1:30" x14ac:dyDescent="0.35">
      <c r="A34" s="24" t="s">
        <v>67</v>
      </c>
      <c r="B34" s="2">
        <v>2022</v>
      </c>
      <c r="C34" s="2">
        <v>2023</v>
      </c>
      <c r="D34" s="2">
        <v>2024</v>
      </c>
      <c r="E34" s="2">
        <v>2025</v>
      </c>
      <c r="F34" s="2">
        <v>2026</v>
      </c>
      <c r="G34" s="2">
        <v>2027</v>
      </c>
      <c r="H34" s="2">
        <v>2028</v>
      </c>
      <c r="I34" s="2">
        <v>2029</v>
      </c>
      <c r="J34" s="2">
        <v>2030</v>
      </c>
      <c r="K34" s="2">
        <v>2031</v>
      </c>
      <c r="L34" s="2">
        <v>2032</v>
      </c>
      <c r="M34" s="2">
        <v>2033</v>
      </c>
      <c r="N34" s="2">
        <v>2034</v>
      </c>
      <c r="O34" s="2">
        <v>2035</v>
      </c>
      <c r="P34" s="2">
        <v>2036</v>
      </c>
      <c r="Q34" s="2">
        <v>2037</v>
      </c>
      <c r="R34" s="2">
        <v>2038</v>
      </c>
      <c r="S34" s="2">
        <v>2039</v>
      </c>
      <c r="T34" s="2">
        <v>2040</v>
      </c>
      <c r="U34" s="2">
        <v>2041</v>
      </c>
      <c r="V34" s="2">
        <v>2042</v>
      </c>
      <c r="W34" s="2">
        <v>2043</v>
      </c>
      <c r="X34" s="2">
        <v>2044</v>
      </c>
      <c r="Y34" s="2">
        <v>2045</v>
      </c>
      <c r="Z34" s="2">
        <v>2046</v>
      </c>
      <c r="AA34" s="2">
        <v>2047</v>
      </c>
      <c r="AB34" s="2">
        <v>2048</v>
      </c>
      <c r="AC34" s="2">
        <v>2049</v>
      </c>
      <c r="AD34" s="2">
        <v>2050</v>
      </c>
    </row>
    <row r="35" spans="1:30" x14ac:dyDescent="0.35">
      <c r="A35" s="25" t="s">
        <v>160</v>
      </c>
      <c r="B35" s="7">
        <v>33717.869664315309</v>
      </c>
      <c r="C35" s="7">
        <v>33951.824719902055</v>
      </c>
      <c r="D35" s="7">
        <v>34147.741027852295</v>
      </c>
      <c r="E35" s="7">
        <v>34195.42155482377</v>
      </c>
      <c r="F35" s="7">
        <v>34087.906282281685</v>
      </c>
      <c r="G35" s="7">
        <v>33980.266671020509</v>
      </c>
      <c r="H35" s="7">
        <v>33869.4998128015</v>
      </c>
      <c r="I35" s="7">
        <v>33769.989970843468</v>
      </c>
      <c r="J35" s="7">
        <v>33712.181605297534</v>
      </c>
      <c r="K35" s="7">
        <v>33642.694878341397</v>
      </c>
      <c r="L35" s="7">
        <v>33557.664820996899</v>
      </c>
      <c r="M35" s="7">
        <v>33478.514320090006</v>
      </c>
      <c r="N35" s="7">
        <v>33405.235273264385</v>
      </c>
      <c r="O35" s="7">
        <v>33737.131431232912</v>
      </c>
      <c r="P35" s="7">
        <v>33619.002152484747</v>
      </c>
      <c r="Q35" s="7">
        <v>33505.708851797252</v>
      </c>
      <c r="R35" s="7">
        <v>33397.737130626076</v>
      </c>
      <c r="S35" s="7">
        <v>33295.269046674672</v>
      </c>
      <c r="T35" s="7">
        <v>33197.430096666991</v>
      </c>
      <c r="U35" s="7">
        <v>33103.727426701422</v>
      </c>
      <c r="V35" s="7">
        <v>33013.696433730016</v>
      </c>
      <c r="W35" s="7">
        <v>32926.21251620572</v>
      </c>
      <c r="X35" s="7">
        <v>32841.206085342121</v>
      </c>
      <c r="Y35" s="7">
        <v>32758.333165522083</v>
      </c>
      <c r="Z35" s="7">
        <v>32677.170055288501</v>
      </c>
      <c r="AA35" s="7">
        <v>32597.257163347953</v>
      </c>
      <c r="AB35" s="7">
        <v>32518.127150491106</v>
      </c>
      <c r="AC35" s="7">
        <v>32439.257353764307</v>
      </c>
      <c r="AD35" s="7">
        <v>32373.755538554011</v>
      </c>
    </row>
    <row r="36" spans="1:30" x14ac:dyDescent="0.35">
      <c r="A36" s="25" t="s">
        <v>161</v>
      </c>
      <c r="B36" s="7">
        <v>33709.286631821218</v>
      </c>
      <c r="C36" s="7">
        <v>34011.117272102398</v>
      </c>
      <c r="D36" s="7">
        <v>34276.277536940579</v>
      </c>
      <c r="E36" s="7">
        <v>34398.106882321808</v>
      </c>
      <c r="F36" s="7">
        <v>34369.860794860513</v>
      </c>
      <c r="G36" s="7">
        <v>34346.243895747815</v>
      </c>
      <c r="H36" s="7">
        <v>34323.764545052276</v>
      </c>
      <c r="I36" s="7">
        <v>34316.670466521035</v>
      </c>
      <c r="J36" s="7">
        <v>34356.423566653633</v>
      </c>
      <c r="K36" s="7">
        <v>34387.573446486815</v>
      </c>
      <c r="L36" s="7">
        <v>34407.161948192792</v>
      </c>
      <c r="M36" s="7">
        <v>34436.436303408685</v>
      </c>
      <c r="N36" s="7">
        <v>34475.62225080152</v>
      </c>
      <c r="O36" s="7">
        <v>34917.566389445034</v>
      </c>
      <c r="P36" s="7">
        <v>34944.500834983228</v>
      </c>
      <c r="Q36" s="7">
        <v>34988.514398684543</v>
      </c>
      <c r="R36" s="7">
        <v>35040.652281689443</v>
      </c>
      <c r="S36" s="7">
        <v>35098.968236419983</v>
      </c>
      <c r="T36" s="7">
        <v>35160.06263865433</v>
      </c>
      <c r="U36" s="7">
        <v>35220.588259411765</v>
      </c>
      <c r="V36" s="7">
        <v>35279.011743412557</v>
      </c>
      <c r="W36" s="7">
        <v>35333.496031561452</v>
      </c>
      <c r="X36" s="7">
        <v>35383.134886663924</v>
      </c>
      <c r="Y36" s="7">
        <v>35426.89296700625</v>
      </c>
      <c r="Z36" s="7">
        <v>35465.124231144837</v>
      </c>
      <c r="AA36" s="7">
        <v>35499.879511939042</v>
      </c>
      <c r="AB36" s="7">
        <v>35531.102885834</v>
      </c>
      <c r="AC36" s="7">
        <v>35558.419127703324</v>
      </c>
      <c r="AD36" s="7">
        <v>35587.057856210224</v>
      </c>
    </row>
    <row r="37" spans="1:30" x14ac:dyDescent="0.35">
      <c r="A37" s="25" t="s">
        <v>162</v>
      </c>
      <c r="B37" s="7">
        <v>33701.59630563372</v>
      </c>
      <c r="C37" s="7">
        <v>34083.722588519435</v>
      </c>
      <c r="D37" s="7">
        <v>34421.57380988841</v>
      </c>
      <c r="E37" s="7">
        <v>34610.830586835436</v>
      </c>
      <c r="F37" s="7">
        <v>34644.148790639796</v>
      </c>
      <c r="G37" s="7">
        <v>34676.46669955831</v>
      </c>
      <c r="H37" s="7">
        <v>34704.478589077131</v>
      </c>
      <c r="I37" s="7">
        <v>34742.599531797467</v>
      </c>
      <c r="J37" s="7">
        <v>34821.417830924118</v>
      </c>
      <c r="K37" s="7">
        <v>34887.637283989177</v>
      </c>
      <c r="L37" s="7">
        <v>34937.46433465209</v>
      </c>
      <c r="M37" s="7">
        <v>34992.384267158348</v>
      </c>
      <c r="N37" s="7">
        <v>35052.473805206864</v>
      </c>
      <c r="O37" s="7">
        <v>35531.259284018619</v>
      </c>
      <c r="P37" s="7">
        <v>35601.312947279839</v>
      </c>
      <c r="Q37" s="7">
        <v>35674.765925408406</v>
      </c>
      <c r="R37" s="7">
        <v>35752.636203336006</v>
      </c>
      <c r="S37" s="7">
        <v>35835.208042925355</v>
      </c>
      <c r="T37" s="7">
        <v>35921.984006735001</v>
      </c>
      <c r="U37" s="7">
        <v>36012.322685432497</v>
      </c>
      <c r="V37" s="7">
        <v>36105.814093434128</v>
      </c>
      <c r="W37" s="7">
        <v>36201.736026591389</v>
      </c>
      <c r="X37" s="7">
        <v>36299.945216838896</v>
      </c>
      <c r="Y37" s="7">
        <v>36400.009141286551</v>
      </c>
      <c r="Z37" s="7">
        <v>36501.477511499419</v>
      </c>
      <c r="AA37" s="7">
        <v>36604.049866560104</v>
      </c>
      <c r="AB37" s="7">
        <v>36706.912926227014</v>
      </c>
      <c r="AC37" s="7">
        <v>36809.853065928968</v>
      </c>
      <c r="AD37" s="7">
        <v>36912.956923886435</v>
      </c>
    </row>
    <row r="38" spans="1:30" x14ac:dyDescent="0.35">
      <c r="A38" s="25" t="s">
        <v>6</v>
      </c>
      <c r="B38" s="7">
        <v>33717.869664315309</v>
      </c>
      <c r="C38" s="7">
        <v>33944.494823446512</v>
      </c>
      <c r="D38" s="7">
        <v>34133.082266342193</v>
      </c>
      <c r="E38" s="7">
        <v>34173.330518379524</v>
      </c>
      <c r="F38" s="7">
        <v>34059.605466185269</v>
      </c>
      <c r="G38" s="7">
        <v>33946.589602024207</v>
      </c>
      <c r="H38" s="7">
        <v>33831.47894427237</v>
      </c>
      <c r="I38" s="7">
        <v>33728.88598546078</v>
      </c>
      <c r="J38" s="7">
        <v>33650.697656674594</v>
      </c>
      <c r="K38" s="7">
        <v>33513.624589064741</v>
      </c>
      <c r="L38" s="7">
        <v>33364.896046768372</v>
      </c>
      <c r="M38" s="7">
        <v>33224.041448282122</v>
      </c>
      <c r="N38" s="7">
        <v>33090.310424684481</v>
      </c>
      <c r="O38" s="7">
        <v>33376.734181968895</v>
      </c>
      <c r="P38" s="7">
        <v>33255.916075526846</v>
      </c>
      <c r="Q38" s="7">
        <v>33140.317405144822</v>
      </c>
      <c r="R38" s="7">
        <v>33030.885586598488</v>
      </c>
      <c r="S38" s="7">
        <v>32928.249997909938</v>
      </c>
      <c r="T38" s="7">
        <v>32833.758264411437</v>
      </c>
      <c r="U38" s="7">
        <v>32745.405228359989</v>
      </c>
      <c r="V38" s="7">
        <v>32661.299093309488</v>
      </c>
      <c r="W38" s="7">
        <v>32576.236790199255</v>
      </c>
      <c r="X38" s="7">
        <v>32489.807887266019</v>
      </c>
      <c r="Y38" s="7">
        <v>32419.014477289544</v>
      </c>
      <c r="Z38" s="7">
        <v>32391.068571436026</v>
      </c>
      <c r="AA38" s="7">
        <v>32364.224468976518</v>
      </c>
      <c r="AB38" s="7">
        <v>32338.018786544661</v>
      </c>
      <c r="AC38" s="7">
        <v>32311.890570230276</v>
      </c>
      <c r="AD38" s="7">
        <v>32284.423327181801</v>
      </c>
    </row>
    <row r="39" spans="1:30" x14ac:dyDescent="0.35">
      <c r="A39" s="25" t="s">
        <v>163</v>
      </c>
      <c r="B39" s="7">
        <v>33194.073715093196</v>
      </c>
      <c r="C39" s="7">
        <v>33010.990455151245</v>
      </c>
      <c r="D39" s="7">
        <v>32769.565429624112</v>
      </c>
      <c r="E39" s="7">
        <v>32523.030712248001</v>
      </c>
      <c r="F39" s="7">
        <v>32297.014088164775</v>
      </c>
      <c r="G39" s="7">
        <v>32117.482468726441</v>
      </c>
      <c r="H39" s="7">
        <v>31944.051264114329</v>
      </c>
      <c r="I39" s="7">
        <v>31768.653361080993</v>
      </c>
      <c r="J39" s="7">
        <v>31626.941449091177</v>
      </c>
      <c r="K39" s="7">
        <v>31618.328346471782</v>
      </c>
      <c r="L39" s="7">
        <v>31610.704570006088</v>
      </c>
      <c r="M39" s="7">
        <v>31599.839417526622</v>
      </c>
      <c r="N39" s="7">
        <v>31586.704087967126</v>
      </c>
      <c r="O39" s="7">
        <v>31838.173834830719</v>
      </c>
      <c r="P39" s="7">
        <v>31837.551574962552</v>
      </c>
      <c r="Q39" s="7">
        <v>31848.543341149474</v>
      </c>
      <c r="R39" s="7">
        <v>31865.666969296846</v>
      </c>
      <c r="S39" s="7">
        <v>31877.583294534572</v>
      </c>
      <c r="T39" s="7">
        <v>31895.465139614666</v>
      </c>
      <c r="U39" s="7">
        <v>31922.173974948837</v>
      </c>
      <c r="V39" s="7">
        <v>31948.628054496476</v>
      </c>
      <c r="W39" s="7">
        <v>31976.09814487306</v>
      </c>
      <c r="X39" s="7">
        <v>32004.851748113724</v>
      </c>
      <c r="Y39" s="7">
        <v>32034.945965327694</v>
      </c>
      <c r="Z39" s="7">
        <v>32065.380373446587</v>
      </c>
      <c r="AA39" s="7">
        <v>32104.566851247382</v>
      </c>
      <c r="AB39" s="7">
        <v>32157.393993073845</v>
      </c>
      <c r="AC39" s="7">
        <v>32211.740248836846</v>
      </c>
      <c r="AD39" s="7">
        <v>32289.378937441586</v>
      </c>
    </row>
    <row r="40" spans="1:30" x14ac:dyDescent="0.35">
      <c r="A40" s="25" t="s">
        <v>164</v>
      </c>
      <c r="B40" s="7">
        <v>33701.59630563372</v>
      </c>
      <c r="C40" s="7">
        <v>34074.811071883407</v>
      </c>
      <c r="D40" s="7">
        <v>34411.953416364864</v>
      </c>
      <c r="E40" s="7">
        <v>34609.500514553452</v>
      </c>
      <c r="F40" s="7">
        <v>34649.64908486334</v>
      </c>
      <c r="G40" s="7">
        <v>34685.879477622279</v>
      </c>
      <c r="H40" s="7">
        <v>34714.028795183032</v>
      </c>
      <c r="I40" s="7">
        <v>34751.256197866169</v>
      </c>
      <c r="J40" s="7">
        <v>34829.131590486249</v>
      </c>
      <c r="K40" s="7">
        <v>34894.722720818041</v>
      </c>
      <c r="L40" s="7">
        <v>34943.975622137281</v>
      </c>
      <c r="M40" s="7">
        <v>34998.366314856597</v>
      </c>
      <c r="N40" s="7">
        <v>35057.844415190128</v>
      </c>
      <c r="O40" s="7">
        <v>35528.507414071755</v>
      </c>
      <c r="P40" s="7">
        <v>35550.941688699291</v>
      </c>
      <c r="Q40" s="7">
        <v>35574.309334344332</v>
      </c>
      <c r="R40" s="7">
        <v>35601.486669541911</v>
      </c>
      <c r="S40" s="7">
        <v>35632.548477599048</v>
      </c>
      <c r="T40" s="7">
        <v>35661.289539236132</v>
      </c>
      <c r="U40" s="7">
        <v>35686.947317113772</v>
      </c>
      <c r="V40" s="7">
        <v>35711.379852114602</v>
      </c>
      <c r="W40" s="7">
        <v>35745.258814833833</v>
      </c>
      <c r="X40" s="7">
        <v>35784.147328796345</v>
      </c>
      <c r="Y40" s="7">
        <v>35824.495627880737</v>
      </c>
      <c r="Z40" s="7">
        <v>35866.125047837653</v>
      </c>
      <c r="AA40" s="7">
        <v>35908.627861317305</v>
      </c>
      <c r="AB40" s="7">
        <v>35951.247669588462</v>
      </c>
      <c r="AC40" s="7">
        <v>35993.841112900904</v>
      </c>
      <c r="AD40" s="7">
        <v>36038.467435428043</v>
      </c>
    </row>
    <row r="41" spans="1:30" x14ac:dyDescent="0.35">
      <c r="A41" s="25" t="s">
        <v>165</v>
      </c>
      <c r="B41" s="7">
        <v>33701.59630563372</v>
      </c>
      <c r="C41" s="7">
        <v>34074.811071883407</v>
      </c>
      <c r="D41" s="7">
        <v>34411.953416364864</v>
      </c>
      <c r="E41" s="7">
        <v>34609.500514553452</v>
      </c>
      <c r="F41" s="7">
        <v>34649.64908486334</v>
      </c>
      <c r="G41" s="7">
        <v>34685.879477622279</v>
      </c>
      <c r="H41" s="7">
        <v>34714.028795183032</v>
      </c>
      <c r="I41" s="7">
        <v>34751.256197866169</v>
      </c>
      <c r="J41" s="7">
        <v>34829.131590486249</v>
      </c>
      <c r="K41" s="7">
        <v>34894.722720818041</v>
      </c>
      <c r="L41" s="7">
        <v>34943.975622137281</v>
      </c>
      <c r="M41" s="7">
        <v>34998.366314856597</v>
      </c>
      <c r="N41" s="7">
        <v>35057.844415190128</v>
      </c>
      <c r="O41" s="7">
        <v>35528.507414071755</v>
      </c>
      <c r="P41" s="7">
        <v>35550.941688699291</v>
      </c>
      <c r="Q41" s="7">
        <v>35574.309334344332</v>
      </c>
      <c r="R41" s="7">
        <v>35601.486669541911</v>
      </c>
      <c r="S41" s="7">
        <v>35632.548477599048</v>
      </c>
      <c r="T41" s="7">
        <v>35661.289539236132</v>
      </c>
      <c r="U41" s="7">
        <v>35686.947317113772</v>
      </c>
      <c r="V41" s="7">
        <v>35711.379852114602</v>
      </c>
      <c r="W41" s="7">
        <v>35745.258814833833</v>
      </c>
      <c r="X41" s="7">
        <v>35784.147328796345</v>
      </c>
      <c r="Y41" s="7">
        <v>35824.495627880737</v>
      </c>
      <c r="Z41" s="7">
        <v>35866.125047837653</v>
      </c>
      <c r="AA41" s="7">
        <v>35908.627861317305</v>
      </c>
      <c r="AB41" s="7">
        <v>35951.247669588462</v>
      </c>
      <c r="AC41" s="7">
        <v>35993.841112900904</v>
      </c>
      <c r="AD41" s="7">
        <v>36038.467435428043</v>
      </c>
    </row>
    <row r="42" spans="1:30" x14ac:dyDescent="0.35">
      <c r="A42" s="25" t="s">
        <v>183</v>
      </c>
      <c r="B42" s="7">
        <v>33717.869664315309</v>
      </c>
      <c r="C42" s="7">
        <v>33951.824719902055</v>
      </c>
      <c r="D42" s="7">
        <v>34147.741027852295</v>
      </c>
      <c r="E42" s="7">
        <v>34195.42155482377</v>
      </c>
      <c r="F42" s="7">
        <v>34087.906282281685</v>
      </c>
      <c r="G42" s="7">
        <v>33980.266671020509</v>
      </c>
      <c r="H42" s="7">
        <v>33869.4998128015</v>
      </c>
      <c r="I42" s="7">
        <v>33769.989970843468</v>
      </c>
      <c r="J42" s="7">
        <v>33712.181605297534</v>
      </c>
      <c r="K42" s="7">
        <v>33642.694878341397</v>
      </c>
      <c r="L42" s="7">
        <v>33557.664820996899</v>
      </c>
      <c r="M42" s="7">
        <v>33478.514320090006</v>
      </c>
      <c r="N42" s="7">
        <v>33405.235273264385</v>
      </c>
      <c r="O42" s="7">
        <v>33737.131431232912</v>
      </c>
      <c r="P42" s="7">
        <v>33619.002152484747</v>
      </c>
      <c r="Q42" s="7">
        <v>33505.708851797252</v>
      </c>
      <c r="R42" s="7">
        <v>33397.737130626076</v>
      </c>
      <c r="S42" s="7">
        <v>33295.269046674672</v>
      </c>
      <c r="T42" s="7">
        <v>33197.430096666991</v>
      </c>
      <c r="U42" s="7">
        <v>33103.727426701422</v>
      </c>
      <c r="V42" s="7">
        <v>33013.696433730016</v>
      </c>
      <c r="W42" s="7">
        <v>32926.21251620572</v>
      </c>
      <c r="X42" s="7">
        <v>32841.206085342121</v>
      </c>
      <c r="Y42" s="7">
        <v>32758.333165522083</v>
      </c>
      <c r="Z42" s="7">
        <v>32677.170055288501</v>
      </c>
      <c r="AA42" s="7">
        <v>32597.257163347953</v>
      </c>
      <c r="AB42" s="7">
        <v>32518.127150491106</v>
      </c>
      <c r="AC42" s="7">
        <v>32439.257353764307</v>
      </c>
      <c r="AD42" s="7">
        <v>32373.755538554011</v>
      </c>
    </row>
    <row r="43" spans="1:30" x14ac:dyDescent="0.35">
      <c r="A43" s="25" t="s">
        <v>167</v>
      </c>
      <c r="B43" s="7">
        <v>33717.869664315309</v>
      </c>
      <c r="C43" s="7">
        <v>33951.824719902055</v>
      </c>
      <c r="D43" s="7">
        <v>34147.741027852295</v>
      </c>
      <c r="E43" s="7">
        <v>34195.42155482377</v>
      </c>
      <c r="F43" s="7">
        <v>34087.906282281685</v>
      </c>
      <c r="G43" s="7">
        <v>33980.266671020509</v>
      </c>
      <c r="H43" s="7">
        <v>33869.4998128015</v>
      </c>
      <c r="I43" s="7">
        <v>33769.989970843468</v>
      </c>
      <c r="J43" s="7">
        <v>33712.181605297534</v>
      </c>
      <c r="K43" s="7">
        <v>33642.694878341397</v>
      </c>
      <c r="L43" s="7">
        <v>33557.664820996899</v>
      </c>
      <c r="M43" s="7">
        <v>33478.514320090006</v>
      </c>
      <c r="N43" s="7">
        <v>33405.235273264385</v>
      </c>
      <c r="O43" s="7">
        <v>33737.131431232912</v>
      </c>
      <c r="P43" s="7">
        <v>33619.002152484747</v>
      </c>
      <c r="Q43" s="7">
        <v>33505.708851797252</v>
      </c>
      <c r="R43" s="7">
        <v>33397.737130626076</v>
      </c>
      <c r="S43" s="7">
        <v>33295.269046674672</v>
      </c>
      <c r="T43" s="7">
        <v>33197.430096666991</v>
      </c>
      <c r="U43" s="7">
        <v>33103.727426701422</v>
      </c>
      <c r="V43" s="7">
        <v>33013.696433730016</v>
      </c>
      <c r="W43" s="7">
        <v>32926.21251620572</v>
      </c>
      <c r="X43" s="7">
        <v>32841.206085342121</v>
      </c>
      <c r="Y43" s="7">
        <v>32758.333165522083</v>
      </c>
      <c r="Z43" s="7">
        <v>32677.170055288501</v>
      </c>
      <c r="AA43" s="7">
        <v>32597.257163347953</v>
      </c>
      <c r="AB43" s="7">
        <v>32518.127150491106</v>
      </c>
      <c r="AC43" s="7">
        <v>32439.257353764307</v>
      </c>
      <c r="AD43" s="7">
        <v>32373.755538554011</v>
      </c>
    </row>
    <row r="45" spans="1:30" x14ac:dyDescent="0.35">
      <c r="A45" s="24" t="s">
        <v>68</v>
      </c>
      <c r="B45" s="2">
        <v>2022</v>
      </c>
      <c r="C45" s="2">
        <v>2023</v>
      </c>
      <c r="D45" s="2">
        <v>2024</v>
      </c>
      <c r="E45" s="2">
        <v>2025</v>
      </c>
      <c r="F45" s="2">
        <v>2026</v>
      </c>
      <c r="G45" s="2">
        <v>2027</v>
      </c>
      <c r="H45" s="2">
        <v>2028</v>
      </c>
      <c r="I45" s="2">
        <v>2029</v>
      </c>
      <c r="J45" s="2">
        <v>2030</v>
      </c>
      <c r="K45" s="2">
        <v>2031</v>
      </c>
      <c r="L45" s="2">
        <v>2032</v>
      </c>
      <c r="M45" s="2">
        <v>2033</v>
      </c>
      <c r="N45" s="2">
        <v>2034</v>
      </c>
      <c r="O45" s="2">
        <v>2035</v>
      </c>
      <c r="P45" s="2">
        <v>2036</v>
      </c>
      <c r="Q45" s="2">
        <v>2037</v>
      </c>
      <c r="R45" s="2">
        <v>2038</v>
      </c>
      <c r="S45" s="2">
        <v>2039</v>
      </c>
      <c r="T45" s="2">
        <v>2040</v>
      </c>
      <c r="U45" s="2">
        <v>2041</v>
      </c>
      <c r="V45" s="2">
        <v>2042</v>
      </c>
      <c r="W45" s="2">
        <v>2043</v>
      </c>
      <c r="X45" s="2">
        <v>2044</v>
      </c>
      <c r="Y45" s="2">
        <v>2045</v>
      </c>
      <c r="Z45" s="2">
        <v>2046</v>
      </c>
      <c r="AA45" s="2">
        <v>2047</v>
      </c>
      <c r="AB45" s="2">
        <v>2048</v>
      </c>
      <c r="AC45" s="2">
        <v>2049</v>
      </c>
      <c r="AD45" s="2">
        <v>2050</v>
      </c>
    </row>
    <row r="46" spans="1:30" x14ac:dyDescent="0.35">
      <c r="A46" s="25" t="s">
        <v>160</v>
      </c>
      <c r="B46" s="7">
        <v>318.06595010091308</v>
      </c>
      <c r="C46" s="7">
        <v>373.31222613084395</v>
      </c>
      <c r="D46" s="7">
        <v>465.31742136534012</v>
      </c>
      <c r="E46" s="7">
        <v>663.45167204445227</v>
      </c>
      <c r="F46" s="7">
        <v>951.32588684981363</v>
      </c>
      <c r="G46" s="7">
        <v>1314.3510358151782</v>
      </c>
      <c r="H46" s="7">
        <v>1433.4566725150671</v>
      </c>
      <c r="I46" s="7">
        <v>1522.1258022044985</v>
      </c>
      <c r="J46" s="7">
        <v>1607.4190821999023</v>
      </c>
      <c r="K46" s="7">
        <v>1691.3095217488988</v>
      </c>
      <c r="L46" s="7">
        <v>1775.1222344265411</v>
      </c>
      <c r="M46" s="7">
        <v>1858.4061450301419</v>
      </c>
      <c r="N46" s="7">
        <v>1944.4024862445369</v>
      </c>
      <c r="O46" s="7">
        <v>2216.8187477902798</v>
      </c>
      <c r="P46" s="7">
        <v>3369.4932968689081</v>
      </c>
      <c r="Q46" s="7">
        <v>4517.3796386005197</v>
      </c>
      <c r="R46" s="7">
        <v>5634.7082906729283</v>
      </c>
      <c r="S46" s="7">
        <v>6709.2262381821574</v>
      </c>
      <c r="T46" s="7">
        <v>7674.7846216112721</v>
      </c>
      <c r="U46" s="7">
        <v>8547.5896400801576</v>
      </c>
      <c r="V46" s="7">
        <v>9345.3560904120222</v>
      </c>
      <c r="W46" s="7">
        <v>10364.382924744254</v>
      </c>
      <c r="X46" s="7">
        <v>11402.948196220108</v>
      </c>
      <c r="Y46" s="7">
        <v>12434.498283184899</v>
      </c>
      <c r="Z46" s="7">
        <v>13454.875093497258</v>
      </c>
      <c r="AA46" s="7">
        <v>14466.197381082971</v>
      </c>
      <c r="AB46" s="7">
        <v>15468.854262624058</v>
      </c>
      <c r="AC46" s="7">
        <v>16463.334528434669</v>
      </c>
      <c r="AD46" s="7">
        <v>17244.654774755028</v>
      </c>
    </row>
    <row r="47" spans="1:30" x14ac:dyDescent="0.35">
      <c r="A47" s="25" t="s">
        <v>161</v>
      </c>
      <c r="B47" s="7">
        <v>320.20623811982108</v>
      </c>
      <c r="C47" s="7">
        <v>356.86733539260479</v>
      </c>
      <c r="D47" s="7">
        <v>428.16860587442642</v>
      </c>
      <c r="E47" s="7">
        <v>497.04839701167646</v>
      </c>
      <c r="F47" s="7">
        <v>576.98721917162675</v>
      </c>
      <c r="G47" s="7">
        <v>668.91130011129962</v>
      </c>
      <c r="H47" s="7">
        <v>746.39465984400545</v>
      </c>
      <c r="I47" s="7">
        <v>827.40604736329237</v>
      </c>
      <c r="J47" s="7">
        <v>924.79246310985945</v>
      </c>
      <c r="K47" s="7">
        <v>1010.8907750279404</v>
      </c>
      <c r="L47" s="7">
        <v>1096.3978566725164</v>
      </c>
      <c r="M47" s="7">
        <v>1180.4958484240658</v>
      </c>
      <c r="N47" s="7">
        <v>1269.1929791437158</v>
      </c>
      <c r="O47" s="7">
        <v>1560.2144867759826</v>
      </c>
      <c r="P47" s="7">
        <v>2005.6020691431086</v>
      </c>
      <c r="Q47" s="7">
        <v>2444.9602466127549</v>
      </c>
      <c r="R47" s="7">
        <v>2899.2671149370585</v>
      </c>
      <c r="S47" s="7">
        <v>3377.6069385551896</v>
      </c>
      <c r="T47" s="7">
        <v>3874.4792693963982</v>
      </c>
      <c r="U47" s="7">
        <v>4383.9708240998752</v>
      </c>
      <c r="V47" s="7">
        <v>4930.9848599010356</v>
      </c>
      <c r="W47" s="7">
        <v>5535.4782802909276</v>
      </c>
      <c r="X47" s="7">
        <v>6207.8071290876787</v>
      </c>
      <c r="Y47" s="7">
        <v>6958.1692781546999</v>
      </c>
      <c r="Z47" s="7">
        <v>7781.786103205498</v>
      </c>
      <c r="AA47" s="7">
        <v>8664.6524186306742</v>
      </c>
      <c r="AB47" s="7">
        <v>9591.8010874094507</v>
      </c>
      <c r="AC47" s="7">
        <v>10570.861071083491</v>
      </c>
      <c r="AD47" s="7">
        <v>11543.891958407617</v>
      </c>
    </row>
    <row r="48" spans="1:30" x14ac:dyDescent="0.35">
      <c r="A48" s="25" t="s">
        <v>162</v>
      </c>
      <c r="B48" s="7">
        <v>323.94379981909492</v>
      </c>
      <c r="C48" s="7">
        <v>363.64669574165566</v>
      </c>
      <c r="D48" s="7">
        <v>390.39530568430803</v>
      </c>
      <c r="E48" s="7">
        <v>435.82743598835066</v>
      </c>
      <c r="F48" s="7">
        <v>486.9690410207395</v>
      </c>
      <c r="G48" s="7">
        <v>550.28801276469653</v>
      </c>
      <c r="H48" s="7">
        <v>618.65053257160309</v>
      </c>
      <c r="I48" s="7">
        <v>687.91439889882088</v>
      </c>
      <c r="J48" s="7">
        <v>756.4950902015986</v>
      </c>
      <c r="K48" s="7">
        <v>823.65029209923853</v>
      </c>
      <c r="L48" s="7">
        <v>890.95697565322519</v>
      </c>
      <c r="M48" s="7">
        <v>958.56064449915846</v>
      </c>
      <c r="N48" s="7">
        <v>1019.491038377735</v>
      </c>
      <c r="O48" s="7">
        <v>1101.4841274352041</v>
      </c>
      <c r="P48" s="7">
        <v>1184.0843099048107</v>
      </c>
      <c r="Q48" s="7">
        <v>1269.8483316051686</v>
      </c>
      <c r="R48" s="7">
        <v>1327.4790991907366</v>
      </c>
      <c r="S48" s="7">
        <v>1380.9393616671744</v>
      </c>
      <c r="T48" s="7">
        <v>1431.1855995748024</v>
      </c>
      <c r="U48" s="7">
        <v>1480.6491971082651</v>
      </c>
      <c r="V48" s="7">
        <v>1530.0049544967594</v>
      </c>
      <c r="W48" s="7">
        <v>1578.6999411492827</v>
      </c>
      <c r="X48" s="7">
        <v>1626.9162353627346</v>
      </c>
      <c r="Y48" s="7">
        <v>1675.0476495975233</v>
      </c>
      <c r="Z48" s="7">
        <v>1723.4336648869992</v>
      </c>
      <c r="AA48" s="7">
        <v>1771.8927165844491</v>
      </c>
      <c r="AB48" s="7">
        <v>1820.4813994890524</v>
      </c>
      <c r="AC48" s="7">
        <v>1866.1858953429792</v>
      </c>
      <c r="AD48" s="7">
        <v>1890.7593985968406</v>
      </c>
    </row>
    <row r="49" spans="1:30" x14ac:dyDescent="0.35">
      <c r="A49" s="25" t="s">
        <v>6</v>
      </c>
      <c r="B49" s="7">
        <v>318.06595010091308</v>
      </c>
      <c r="C49" s="7">
        <v>382.44911102772204</v>
      </c>
      <c r="D49" s="7">
        <v>492.76553317606164</v>
      </c>
      <c r="E49" s="7">
        <v>752.44452968189489</v>
      </c>
      <c r="F49" s="7">
        <v>1114.2499169027751</v>
      </c>
      <c r="G49" s="7">
        <v>1537.8840398805785</v>
      </c>
      <c r="H49" s="7">
        <v>1677.5072617656031</v>
      </c>
      <c r="I49" s="7">
        <v>1762.2093286276611</v>
      </c>
      <c r="J49" s="7">
        <v>2074.5965179441851</v>
      </c>
      <c r="K49" s="7">
        <v>3313.9513777021079</v>
      </c>
      <c r="L49" s="7">
        <v>4525.9721043808277</v>
      </c>
      <c r="M49" s="7">
        <v>5707.4924612118039</v>
      </c>
      <c r="N49" s="7">
        <v>6858.6018417018313</v>
      </c>
      <c r="O49" s="7">
        <v>7981.8812477835163</v>
      </c>
      <c r="P49" s="7">
        <v>9093.9500565316685</v>
      </c>
      <c r="Q49" s="7">
        <v>10188.052680769371</v>
      </c>
      <c r="R49" s="7">
        <v>11242.867783227313</v>
      </c>
      <c r="S49" s="7">
        <v>12237.846175641676</v>
      </c>
      <c r="T49" s="7">
        <v>13080.023666230645</v>
      </c>
      <c r="U49" s="7">
        <v>13820.562165970927</v>
      </c>
      <c r="V49" s="7">
        <v>14502.494462221552</v>
      </c>
      <c r="W49" s="7">
        <v>15424.678412919844</v>
      </c>
      <c r="X49" s="7">
        <v>16385.094168490476</v>
      </c>
      <c r="Y49" s="7">
        <v>17133.871099365842</v>
      </c>
      <c r="Z49" s="7">
        <v>17052.989563925043</v>
      </c>
      <c r="AA49" s="7">
        <v>16974.408527202711</v>
      </c>
      <c r="AB49" s="7">
        <v>16897.790884410111</v>
      </c>
      <c r="AC49" s="7">
        <v>16823.136159132235</v>
      </c>
      <c r="AD49" s="7">
        <v>16752.980571157408</v>
      </c>
    </row>
    <row r="50" spans="1:30" x14ac:dyDescent="0.35">
      <c r="A50" s="25" t="s">
        <v>163</v>
      </c>
      <c r="B50" s="7">
        <v>314.86115015305961</v>
      </c>
      <c r="C50" s="7">
        <v>383.66775183128249</v>
      </c>
      <c r="D50" s="7">
        <v>461.64281867730386</v>
      </c>
      <c r="E50" s="7">
        <v>623.6207260299534</v>
      </c>
      <c r="F50" s="7">
        <v>876.26539622193059</v>
      </c>
      <c r="G50" s="7">
        <v>1207.1029300592936</v>
      </c>
      <c r="H50" s="7">
        <v>1664.3432746985657</v>
      </c>
      <c r="I50" s="7">
        <v>2254.0286341701853</v>
      </c>
      <c r="J50" s="7">
        <v>3027.754436788663</v>
      </c>
      <c r="K50" s="7">
        <v>3691.9740254610169</v>
      </c>
      <c r="L50" s="7">
        <v>4387.2057363700815</v>
      </c>
      <c r="M50" s="7">
        <v>5197.1589674662546</v>
      </c>
      <c r="N50" s="7">
        <v>6056.8361748742655</v>
      </c>
      <c r="O50" s="7">
        <v>7014.4070946330357</v>
      </c>
      <c r="P50" s="7">
        <v>7914.3271616823477</v>
      </c>
      <c r="Q50" s="7">
        <v>8816.4616602129881</v>
      </c>
      <c r="R50" s="7">
        <v>9750.671347083653</v>
      </c>
      <c r="S50" s="7">
        <v>10710.179916692256</v>
      </c>
      <c r="T50" s="7">
        <v>11601.32412550851</v>
      </c>
      <c r="U50" s="7">
        <v>12498.053321423764</v>
      </c>
      <c r="V50" s="7">
        <v>13341.600061177191</v>
      </c>
      <c r="W50" s="7">
        <v>14113.563864896521</v>
      </c>
      <c r="X50" s="7">
        <v>14803.895928635449</v>
      </c>
      <c r="Y50" s="7">
        <v>15449.961336256538</v>
      </c>
      <c r="Z50" s="7">
        <v>16057.772710164647</v>
      </c>
      <c r="AA50" s="7">
        <v>16673.756210097694</v>
      </c>
      <c r="AB50" s="7">
        <v>17270.409525659998</v>
      </c>
      <c r="AC50" s="7">
        <v>17385.339103350834</v>
      </c>
      <c r="AD50" s="7">
        <v>17400.818436563935</v>
      </c>
    </row>
    <row r="51" spans="1:30" x14ac:dyDescent="0.35">
      <c r="A51" s="25" t="s">
        <v>164</v>
      </c>
      <c r="B51" s="7">
        <v>323.94379981909492</v>
      </c>
      <c r="C51" s="7">
        <v>422.03109885593511</v>
      </c>
      <c r="D51" s="7">
        <v>559.44934239806798</v>
      </c>
      <c r="E51" s="7">
        <v>681.62567214179762</v>
      </c>
      <c r="F51" s="7">
        <v>789.43956019807877</v>
      </c>
      <c r="G51" s="7">
        <v>907.32608833925235</v>
      </c>
      <c r="H51" s="7">
        <v>992.00762130361193</v>
      </c>
      <c r="I51" s="7">
        <v>1080.5380453957973</v>
      </c>
      <c r="J51" s="7">
        <v>1171.6644413976228</v>
      </c>
      <c r="K51" s="7">
        <v>1250.6385324461614</v>
      </c>
      <c r="L51" s="7">
        <v>1329.1672288432403</v>
      </c>
      <c r="M51" s="7">
        <v>1407.4348344024465</v>
      </c>
      <c r="N51" s="7">
        <v>1496.4225017897338</v>
      </c>
      <c r="O51" s="7">
        <v>1632.2298124022195</v>
      </c>
      <c r="P51" s="7">
        <v>2833.5464953933006</v>
      </c>
      <c r="Q51" s="7">
        <v>4028.987035385212</v>
      </c>
      <c r="R51" s="7">
        <v>5172.7024152244867</v>
      </c>
      <c r="S51" s="7">
        <v>6283.0764332981644</v>
      </c>
      <c r="T51" s="7">
        <v>7418.4214335822999</v>
      </c>
      <c r="U51" s="7">
        <v>8579.6928364631131</v>
      </c>
      <c r="V51" s="7">
        <v>9737.7974851215895</v>
      </c>
      <c r="W51" s="7">
        <v>10952.517442316233</v>
      </c>
      <c r="X51" s="7">
        <v>12176.616401591316</v>
      </c>
      <c r="Y51" s="7">
        <v>13403.843447423618</v>
      </c>
      <c r="Z51" s="7">
        <v>14632.16580850739</v>
      </c>
      <c r="AA51" s="7">
        <v>15861.505421549875</v>
      </c>
      <c r="AB51" s="7">
        <v>17090.830726783006</v>
      </c>
      <c r="AC51" s="7">
        <v>18318.533335792676</v>
      </c>
      <c r="AD51" s="7">
        <v>19495.548231239802</v>
      </c>
    </row>
    <row r="52" spans="1:30" x14ac:dyDescent="0.35">
      <c r="A52" s="25" t="s">
        <v>165</v>
      </c>
      <c r="B52" s="7">
        <v>323.94379981909492</v>
      </c>
      <c r="C52" s="7">
        <v>422.03109885593511</v>
      </c>
      <c r="D52" s="7">
        <v>559.44934239806798</v>
      </c>
      <c r="E52" s="7">
        <v>681.62567214179762</v>
      </c>
      <c r="F52" s="7">
        <v>789.43956019807877</v>
      </c>
      <c r="G52" s="7">
        <v>907.32608833925235</v>
      </c>
      <c r="H52" s="7">
        <v>992.00762130361193</v>
      </c>
      <c r="I52" s="7">
        <v>1080.5380453957973</v>
      </c>
      <c r="J52" s="7">
        <v>1171.6644413976228</v>
      </c>
      <c r="K52" s="7">
        <v>1250.6385324461614</v>
      </c>
      <c r="L52" s="7">
        <v>1329.1672288432403</v>
      </c>
      <c r="M52" s="7">
        <v>1407.4348344024465</v>
      </c>
      <c r="N52" s="7">
        <v>1496.4225017897338</v>
      </c>
      <c r="O52" s="7">
        <v>1632.2298124022195</v>
      </c>
      <c r="P52" s="7">
        <v>2833.5464953933006</v>
      </c>
      <c r="Q52" s="7">
        <v>4028.987035385212</v>
      </c>
      <c r="R52" s="7">
        <v>5172.7024152244867</v>
      </c>
      <c r="S52" s="7">
        <v>6283.0764332981644</v>
      </c>
      <c r="T52" s="7">
        <v>7418.4214335822999</v>
      </c>
      <c r="U52" s="7">
        <v>8579.6928364631131</v>
      </c>
      <c r="V52" s="7">
        <v>9737.7974851215895</v>
      </c>
      <c r="W52" s="7">
        <v>10952.517442316233</v>
      </c>
      <c r="X52" s="7">
        <v>12176.616401591316</v>
      </c>
      <c r="Y52" s="7">
        <v>13403.843447423618</v>
      </c>
      <c r="Z52" s="7">
        <v>14632.16580850739</v>
      </c>
      <c r="AA52" s="7">
        <v>15861.505421549875</v>
      </c>
      <c r="AB52" s="7">
        <v>17090.830726783006</v>
      </c>
      <c r="AC52" s="7">
        <v>18318.533335792676</v>
      </c>
      <c r="AD52" s="7">
        <v>19495.548231239802</v>
      </c>
    </row>
    <row r="53" spans="1:30" x14ac:dyDescent="0.35">
      <c r="A53" s="25" t="s">
        <v>183</v>
      </c>
      <c r="B53" s="7">
        <v>318.06595010091308</v>
      </c>
      <c r="C53" s="7">
        <v>373.31222613084395</v>
      </c>
      <c r="D53" s="7">
        <v>465.31742136534012</v>
      </c>
      <c r="E53" s="7">
        <v>663.45167204445227</v>
      </c>
      <c r="F53" s="7">
        <v>951.32588684981363</v>
      </c>
      <c r="G53" s="7">
        <v>1314.3510358151782</v>
      </c>
      <c r="H53" s="7">
        <v>1433.4566725150671</v>
      </c>
      <c r="I53" s="7">
        <v>1522.1258022044985</v>
      </c>
      <c r="J53" s="7">
        <v>1607.4190821999023</v>
      </c>
      <c r="K53" s="7">
        <v>1691.3095217488988</v>
      </c>
      <c r="L53" s="7">
        <v>1775.1222344265411</v>
      </c>
      <c r="M53" s="7">
        <v>1858.4061450301419</v>
      </c>
      <c r="N53" s="7">
        <v>1944.4024862445369</v>
      </c>
      <c r="O53" s="7">
        <v>2216.8187477902798</v>
      </c>
      <c r="P53" s="7">
        <v>3369.4932968689081</v>
      </c>
      <c r="Q53" s="7">
        <v>4517.3796386005197</v>
      </c>
      <c r="R53" s="7">
        <v>5634.7082906729283</v>
      </c>
      <c r="S53" s="7">
        <v>6709.2262381821574</v>
      </c>
      <c r="T53" s="7">
        <v>7674.7846216112721</v>
      </c>
      <c r="U53" s="7">
        <v>8547.5896400801576</v>
      </c>
      <c r="V53" s="7">
        <v>9345.3560904120222</v>
      </c>
      <c r="W53" s="7">
        <v>10364.382924744254</v>
      </c>
      <c r="X53" s="7">
        <v>11402.948196220108</v>
      </c>
      <c r="Y53" s="7">
        <v>12434.498283184899</v>
      </c>
      <c r="Z53" s="7">
        <v>13454.875093497258</v>
      </c>
      <c r="AA53" s="7">
        <v>14466.197381082971</v>
      </c>
      <c r="AB53" s="7">
        <v>15468.854262624058</v>
      </c>
      <c r="AC53" s="7">
        <v>16463.334528434669</v>
      </c>
      <c r="AD53" s="7">
        <v>17244.654774755028</v>
      </c>
    </row>
    <row r="54" spans="1:30" x14ac:dyDescent="0.35">
      <c r="A54" s="25" t="s">
        <v>167</v>
      </c>
      <c r="B54" s="7">
        <v>318.06595010091308</v>
      </c>
      <c r="C54" s="7">
        <v>373.31222613084395</v>
      </c>
      <c r="D54" s="7">
        <v>465.31742136534012</v>
      </c>
      <c r="E54" s="7">
        <v>663.45167204445227</v>
      </c>
      <c r="F54" s="7">
        <v>951.32588684981363</v>
      </c>
      <c r="G54" s="7">
        <v>1314.3510358151782</v>
      </c>
      <c r="H54" s="7">
        <v>1433.4566725150671</v>
      </c>
      <c r="I54" s="7">
        <v>1522.1258022044985</v>
      </c>
      <c r="J54" s="7">
        <v>1607.4190821999023</v>
      </c>
      <c r="K54" s="7">
        <v>1691.3095217488988</v>
      </c>
      <c r="L54" s="7">
        <v>1775.1222344265411</v>
      </c>
      <c r="M54" s="7">
        <v>1858.4061450301419</v>
      </c>
      <c r="N54" s="7">
        <v>1944.4024862445369</v>
      </c>
      <c r="O54" s="7">
        <v>2216.8187477902798</v>
      </c>
      <c r="P54" s="7">
        <v>3369.4932968689081</v>
      </c>
      <c r="Q54" s="7">
        <v>4517.3796386005197</v>
      </c>
      <c r="R54" s="7">
        <v>5634.7082906729283</v>
      </c>
      <c r="S54" s="7">
        <v>6709.2262381821574</v>
      </c>
      <c r="T54" s="7">
        <v>7674.7846216112721</v>
      </c>
      <c r="U54" s="7">
        <v>8547.5896400801576</v>
      </c>
      <c r="V54" s="7">
        <v>9345.3560904120222</v>
      </c>
      <c r="W54" s="7">
        <v>10364.382924744254</v>
      </c>
      <c r="X54" s="7">
        <v>11402.948196220108</v>
      </c>
      <c r="Y54" s="7">
        <v>12434.498283184899</v>
      </c>
      <c r="Z54" s="7">
        <v>13454.875093497258</v>
      </c>
      <c r="AA54" s="7">
        <v>14466.197381082971</v>
      </c>
      <c r="AB54" s="7">
        <v>15468.854262624058</v>
      </c>
      <c r="AC54" s="7">
        <v>16463.334528434669</v>
      </c>
      <c r="AD54" s="7">
        <v>17244.654774755028</v>
      </c>
    </row>
    <row r="56" spans="1:30" x14ac:dyDescent="0.35">
      <c r="A56" s="24" t="s">
        <v>69</v>
      </c>
      <c r="B56" s="2">
        <v>2022</v>
      </c>
      <c r="C56" s="2">
        <v>2023</v>
      </c>
      <c r="D56" s="2">
        <v>2024</v>
      </c>
      <c r="E56" s="2">
        <v>2025</v>
      </c>
      <c r="F56" s="2">
        <v>2026</v>
      </c>
      <c r="G56" s="2">
        <v>2027</v>
      </c>
      <c r="H56" s="2">
        <v>2028</v>
      </c>
      <c r="I56" s="2">
        <v>2029</v>
      </c>
      <c r="J56" s="2">
        <v>2030</v>
      </c>
      <c r="K56" s="2">
        <v>2031</v>
      </c>
      <c r="L56" s="2">
        <v>2032</v>
      </c>
      <c r="M56" s="2">
        <v>2033</v>
      </c>
      <c r="N56" s="2">
        <v>2034</v>
      </c>
      <c r="O56" s="2">
        <v>2035</v>
      </c>
      <c r="P56" s="2">
        <v>2036</v>
      </c>
      <c r="Q56" s="2">
        <v>2037</v>
      </c>
      <c r="R56" s="2">
        <v>2038</v>
      </c>
      <c r="S56" s="2">
        <v>2039</v>
      </c>
      <c r="T56" s="2">
        <v>2040</v>
      </c>
      <c r="U56" s="2">
        <v>2041</v>
      </c>
      <c r="V56" s="2">
        <v>2042</v>
      </c>
      <c r="W56" s="2">
        <v>2043</v>
      </c>
      <c r="X56" s="2">
        <v>2044</v>
      </c>
      <c r="Y56" s="2">
        <v>2045</v>
      </c>
      <c r="Z56" s="2">
        <v>2046</v>
      </c>
      <c r="AA56" s="2">
        <v>2047</v>
      </c>
      <c r="AB56" s="2">
        <v>2048</v>
      </c>
      <c r="AC56" s="2">
        <v>2049</v>
      </c>
      <c r="AD56" s="2">
        <v>2050</v>
      </c>
    </row>
    <row r="57" spans="1:30" x14ac:dyDescent="0.35">
      <c r="A57" s="25" t="s">
        <v>160</v>
      </c>
      <c r="B57" s="7">
        <v>275.78814262939073</v>
      </c>
      <c r="C57" s="7">
        <v>461.88095469517634</v>
      </c>
      <c r="D57" s="7">
        <v>861.72440681790169</v>
      </c>
      <c r="E57" s="7">
        <v>1347.5870850003184</v>
      </c>
      <c r="F57" s="7">
        <v>1981.8337167936177</v>
      </c>
      <c r="G57" s="7">
        <v>2607.4809660803694</v>
      </c>
      <c r="H57" s="7">
        <v>3263.9368225375542</v>
      </c>
      <c r="I57" s="7">
        <v>3936.9535355230878</v>
      </c>
      <c r="J57" s="7">
        <v>4768.3076247925273</v>
      </c>
      <c r="K57" s="7">
        <v>5591.91809822911</v>
      </c>
      <c r="L57" s="7">
        <v>6325.450882406788</v>
      </c>
      <c r="M57" s="7">
        <v>6987.3282051509932</v>
      </c>
      <c r="N57" s="7">
        <v>7577.7773005932468</v>
      </c>
      <c r="O57" s="7">
        <v>8074.6776390860277</v>
      </c>
      <c r="P57" s="7">
        <v>8488.3622349375655</v>
      </c>
      <c r="Q57" s="7">
        <v>8847.3534279042415</v>
      </c>
      <c r="R57" s="7">
        <v>9159.4049078873541</v>
      </c>
      <c r="S57" s="7">
        <v>9432.5961819076365</v>
      </c>
      <c r="T57" s="7">
        <v>9658.5280451698181</v>
      </c>
      <c r="U57" s="7">
        <v>9829.3161050519648</v>
      </c>
      <c r="V57" s="7">
        <v>9966.7883549640865</v>
      </c>
      <c r="W57" s="7">
        <v>10074.146798625001</v>
      </c>
      <c r="X57" s="7">
        <v>10159.374229723691</v>
      </c>
      <c r="Y57" s="7">
        <v>10228.156234402744</v>
      </c>
      <c r="Z57" s="7">
        <v>10267.841898619377</v>
      </c>
      <c r="AA57" s="7">
        <v>10305.214694041051</v>
      </c>
      <c r="AB57" s="7">
        <v>10344.117943941634</v>
      </c>
      <c r="AC57" s="7">
        <v>10385.179638649437</v>
      </c>
      <c r="AD57" s="7">
        <v>10428.474249740451</v>
      </c>
    </row>
    <row r="58" spans="1:30" x14ac:dyDescent="0.35">
      <c r="A58" s="25" t="s">
        <v>161</v>
      </c>
      <c r="B58" s="7">
        <v>275.78814262939073</v>
      </c>
      <c r="C58" s="7">
        <v>463.24468483408589</v>
      </c>
      <c r="D58" s="7">
        <v>884.46299465800473</v>
      </c>
      <c r="E58" s="7">
        <v>1390.4310828184387</v>
      </c>
      <c r="F58" s="7">
        <v>2003.952682583212</v>
      </c>
      <c r="G58" s="7">
        <v>2613.1417537288562</v>
      </c>
      <c r="H58" s="7">
        <v>3249.4449681538085</v>
      </c>
      <c r="I58" s="7">
        <v>3898.0556980753795</v>
      </c>
      <c r="J58" s="7">
        <v>4557.2642270232427</v>
      </c>
      <c r="K58" s="7">
        <v>5207.1142766223156</v>
      </c>
      <c r="L58" s="7">
        <v>5813.7448364671845</v>
      </c>
      <c r="M58" s="7">
        <v>6372.5737020171191</v>
      </c>
      <c r="N58" s="7">
        <v>6877.0075598176791</v>
      </c>
      <c r="O58" s="7">
        <v>7324.1633829507664</v>
      </c>
      <c r="P58" s="7">
        <v>7698.1401717928702</v>
      </c>
      <c r="Q58" s="7">
        <v>8032.2847680148861</v>
      </c>
      <c r="R58" s="7">
        <v>8323.1543070334828</v>
      </c>
      <c r="S58" s="7">
        <v>8576.3974209108037</v>
      </c>
      <c r="T58" s="7">
        <v>8789.3765252541943</v>
      </c>
      <c r="U58" s="7">
        <v>8952.5683065043249</v>
      </c>
      <c r="V58" s="7">
        <v>9084.0040384959539</v>
      </c>
      <c r="W58" s="7">
        <v>9186.7998054451891</v>
      </c>
      <c r="X58" s="7">
        <v>9269.0667628958163</v>
      </c>
      <c r="Y58" s="7">
        <v>9335.7182870837241</v>
      </c>
      <c r="Z58" s="7">
        <v>9373.0646147673724</v>
      </c>
      <c r="AA58" s="7">
        <v>9405.0540785738976</v>
      </c>
      <c r="AB58" s="7">
        <v>9436.6817498309847</v>
      </c>
      <c r="AC58" s="7">
        <v>9467.1773605301569</v>
      </c>
      <c r="AD58" s="7">
        <v>9495.98071575617</v>
      </c>
    </row>
    <row r="59" spans="1:30" x14ac:dyDescent="0.35">
      <c r="A59" s="25" t="s">
        <v>162</v>
      </c>
      <c r="B59" s="7">
        <v>275.78814262939073</v>
      </c>
      <c r="C59" s="7">
        <v>411.74546402993229</v>
      </c>
      <c r="D59" s="7">
        <v>605.0993951009018</v>
      </c>
      <c r="E59" s="7">
        <v>856.66972656332769</v>
      </c>
      <c r="F59" s="7">
        <v>1168.2386757687955</v>
      </c>
      <c r="G59" s="7">
        <v>1533.3681636922583</v>
      </c>
      <c r="H59" s="7">
        <v>1997.8869818871572</v>
      </c>
      <c r="I59" s="7">
        <v>2543.8249618204954</v>
      </c>
      <c r="J59" s="7">
        <v>3054.7990895714479</v>
      </c>
      <c r="K59" s="7">
        <v>3528.5049348528319</v>
      </c>
      <c r="L59" s="7">
        <v>3966.2973259977471</v>
      </c>
      <c r="M59" s="7">
        <v>4367.6114556741495</v>
      </c>
      <c r="N59" s="7">
        <v>4730.1754147102092</v>
      </c>
      <c r="O59" s="7">
        <v>5053.5416719673112</v>
      </c>
      <c r="P59" s="7">
        <v>5320.9530489096142</v>
      </c>
      <c r="Q59" s="7">
        <v>5562.6538133872082</v>
      </c>
      <c r="R59" s="7">
        <v>5778.2938435780588</v>
      </c>
      <c r="S59" s="7">
        <v>5971.5844307957277</v>
      </c>
      <c r="T59" s="7">
        <v>6138.9660031828662</v>
      </c>
      <c r="U59" s="7">
        <v>6273.5878437550091</v>
      </c>
      <c r="V59" s="7">
        <v>6386.9806311844777</v>
      </c>
      <c r="W59" s="7">
        <v>6478.1756950969811</v>
      </c>
      <c r="X59" s="7">
        <v>6552.3314970038182</v>
      </c>
      <c r="Y59" s="7">
        <v>6611.665475111211</v>
      </c>
      <c r="Z59" s="7">
        <v>6646.8177060434409</v>
      </c>
      <c r="AA59" s="7">
        <v>6676.0528781832963</v>
      </c>
      <c r="AB59" s="7">
        <v>6702.4637342920751</v>
      </c>
      <c r="AC59" s="7">
        <v>6727.0656276536747</v>
      </c>
      <c r="AD59" s="7">
        <v>6750.1269849983264</v>
      </c>
    </row>
    <row r="60" spans="1:30" x14ac:dyDescent="0.35">
      <c r="A60" s="25" t="s">
        <v>6</v>
      </c>
      <c r="B60" s="7">
        <v>275.78814262939073</v>
      </c>
      <c r="C60" s="7">
        <v>449.76456594819172</v>
      </c>
      <c r="D60" s="7">
        <v>828.0893982877277</v>
      </c>
      <c r="E60" s="7">
        <v>1281.5061879706798</v>
      </c>
      <c r="F60" s="7">
        <v>1898.7697301481189</v>
      </c>
      <c r="G60" s="7">
        <v>2510.5042548617198</v>
      </c>
      <c r="H60" s="7">
        <v>3124.5513279984016</v>
      </c>
      <c r="I60" s="7">
        <v>3760.9313482924886</v>
      </c>
      <c r="J60" s="7">
        <v>4525.0339981029856</v>
      </c>
      <c r="K60" s="7">
        <v>5265.4033861861453</v>
      </c>
      <c r="L60" s="7">
        <v>5924.1005414533784</v>
      </c>
      <c r="M60" s="7">
        <v>6519.7478315103162</v>
      </c>
      <c r="N60" s="7">
        <v>7045.3506785768523</v>
      </c>
      <c r="O60" s="7">
        <v>7483.0720072446757</v>
      </c>
      <c r="P60" s="7">
        <v>7841.0598995472192</v>
      </c>
      <c r="Q60" s="7">
        <v>8149.7973222169576</v>
      </c>
      <c r="R60" s="7">
        <v>8413.6724687567203</v>
      </c>
      <c r="S60" s="7">
        <v>8639.2326172385365</v>
      </c>
      <c r="T60" s="7">
        <v>8818.9968313982863</v>
      </c>
      <c r="U60" s="7">
        <v>8957.3416340113909</v>
      </c>
      <c r="V60" s="7">
        <v>9063.8253508193866</v>
      </c>
      <c r="W60" s="7">
        <v>9140.9922003957181</v>
      </c>
      <c r="X60" s="7">
        <v>9194.5841806217486</v>
      </c>
      <c r="Y60" s="7">
        <v>9233.8911905087862</v>
      </c>
      <c r="Z60" s="7">
        <v>9254.209926914169</v>
      </c>
      <c r="AA60" s="7">
        <v>9271.1908352828268</v>
      </c>
      <c r="AB60" s="7">
        <v>9290.3308282206945</v>
      </c>
      <c r="AC60" s="7">
        <v>9309.8559551628005</v>
      </c>
      <c r="AD60" s="7">
        <v>9331.9136299509573</v>
      </c>
    </row>
    <row r="61" spans="1:30" x14ac:dyDescent="0.35">
      <c r="A61" s="25" t="s">
        <v>163</v>
      </c>
      <c r="B61" s="7">
        <v>351.41541318013731</v>
      </c>
      <c r="C61" s="7">
        <v>558.23775586685349</v>
      </c>
      <c r="D61" s="7">
        <v>864.8375800791755</v>
      </c>
      <c r="E61" s="7">
        <v>1322.4540070449016</v>
      </c>
      <c r="F61" s="7">
        <v>1808.3333643694357</v>
      </c>
      <c r="G61" s="7">
        <v>2310.9633541002022</v>
      </c>
      <c r="H61" s="7">
        <v>2839.9541264423201</v>
      </c>
      <c r="I61" s="7">
        <v>3422.4464601069399</v>
      </c>
      <c r="J61" s="7">
        <v>4063.850768767968</v>
      </c>
      <c r="K61" s="7">
        <v>4680.4953366338978</v>
      </c>
      <c r="L61" s="7">
        <v>5270.9921206692661</v>
      </c>
      <c r="M61" s="7">
        <v>5820.5193929273555</v>
      </c>
      <c r="N61" s="7">
        <v>6335.6929653686248</v>
      </c>
      <c r="O61" s="7">
        <v>6816.4001073864156</v>
      </c>
      <c r="P61" s="7">
        <v>7269.6912077895258</v>
      </c>
      <c r="Q61" s="7">
        <v>7682.0712822342884</v>
      </c>
      <c r="R61" s="7">
        <v>8051.7347813577853</v>
      </c>
      <c r="S61" s="7">
        <v>8380.9178879578194</v>
      </c>
      <c r="T61" s="7">
        <v>8658.0260586204549</v>
      </c>
      <c r="U61" s="7">
        <v>8882.7883990905539</v>
      </c>
      <c r="V61" s="7">
        <v>9062.2005961613777</v>
      </c>
      <c r="W61" s="7">
        <v>9213.0556629542189</v>
      </c>
      <c r="X61" s="7">
        <v>9349.3251838528504</v>
      </c>
      <c r="Y61" s="7">
        <v>9407.7683714087907</v>
      </c>
      <c r="Z61" s="7">
        <v>9444.3364613227022</v>
      </c>
      <c r="AA61" s="7">
        <v>9469.9109193446857</v>
      </c>
      <c r="AB61" s="7">
        <v>9489.5313777170959</v>
      </c>
      <c r="AC61" s="7">
        <v>9507.073088598976</v>
      </c>
      <c r="AD61" s="7">
        <v>9486.9579078131701</v>
      </c>
    </row>
    <row r="62" spans="1:30" x14ac:dyDescent="0.35">
      <c r="A62" s="25" t="s">
        <v>164</v>
      </c>
      <c r="B62" s="7">
        <v>275.78814262939073</v>
      </c>
      <c r="C62" s="7">
        <v>461.88095469517634</v>
      </c>
      <c r="D62" s="7">
        <v>727.31554082664854</v>
      </c>
      <c r="E62" s="7">
        <v>1046.9403223707786</v>
      </c>
      <c r="F62" s="7">
        <v>1489.5782138910708</v>
      </c>
      <c r="G62" s="7">
        <v>1931.8558942829334</v>
      </c>
      <c r="H62" s="7">
        <v>2524.2001470340201</v>
      </c>
      <c r="I62" s="7">
        <v>3180.1653010633468</v>
      </c>
      <c r="J62" s="7">
        <v>3876.2546514105993</v>
      </c>
      <c r="K62" s="7">
        <v>4578.3982537303564</v>
      </c>
      <c r="L62" s="7">
        <v>5222.5000426279512</v>
      </c>
      <c r="M62" s="7">
        <v>5822.4431000626555</v>
      </c>
      <c r="N62" s="7">
        <v>6380.6694099947899</v>
      </c>
      <c r="O62" s="7">
        <v>6942.0343718231734</v>
      </c>
      <c r="P62" s="7">
        <v>7431.5640073247496</v>
      </c>
      <c r="Q62" s="7">
        <v>7877.1551659509823</v>
      </c>
      <c r="R62" s="7">
        <v>8284.2997511909671</v>
      </c>
      <c r="S62" s="7">
        <v>8656.5893438463918</v>
      </c>
      <c r="T62" s="7">
        <v>8983.3462554906546</v>
      </c>
      <c r="U62" s="7">
        <v>9254.2636995851208</v>
      </c>
      <c r="V62" s="7">
        <v>9487.8242410019066</v>
      </c>
      <c r="W62" s="7">
        <v>9685.556409316514</v>
      </c>
      <c r="X62" s="7">
        <v>9853.8262634350976</v>
      </c>
      <c r="Y62" s="7">
        <v>9995.8099749742414</v>
      </c>
      <c r="Z62" s="7">
        <v>10099.724569275599</v>
      </c>
      <c r="AA62" s="7">
        <v>10189.966521298791</v>
      </c>
      <c r="AB62" s="7">
        <v>10270.511631231901</v>
      </c>
      <c r="AC62" s="7">
        <v>10343.554180774405</v>
      </c>
      <c r="AD62" s="7">
        <v>10410.492721719404</v>
      </c>
    </row>
    <row r="63" spans="1:30" x14ac:dyDescent="0.35">
      <c r="A63" s="25" t="s">
        <v>165</v>
      </c>
      <c r="B63" s="7">
        <v>275.78814262939073</v>
      </c>
      <c r="C63" s="7">
        <v>461.88095469517634</v>
      </c>
      <c r="D63" s="7">
        <v>727.31554082664854</v>
      </c>
      <c r="E63" s="7">
        <v>1046.9403223707786</v>
      </c>
      <c r="F63" s="7">
        <v>1489.5782138910708</v>
      </c>
      <c r="G63" s="7">
        <v>1931.8558942829334</v>
      </c>
      <c r="H63" s="7">
        <v>2524.2001470340201</v>
      </c>
      <c r="I63" s="7">
        <v>3180.1653010633468</v>
      </c>
      <c r="J63" s="7">
        <v>3876.2546514105993</v>
      </c>
      <c r="K63" s="7">
        <v>4578.3982537303564</v>
      </c>
      <c r="L63" s="7">
        <v>5222.5000426279512</v>
      </c>
      <c r="M63" s="7">
        <v>5822.4431000626555</v>
      </c>
      <c r="N63" s="7">
        <v>6380.6694099947899</v>
      </c>
      <c r="O63" s="7">
        <v>6942.0343718231734</v>
      </c>
      <c r="P63" s="7">
        <v>7431.5640073247496</v>
      </c>
      <c r="Q63" s="7">
        <v>7877.1551659509823</v>
      </c>
      <c r="R63" s="7">
        <v>8284.2997511909671</v>
      </c>
      <c r="S63" s="7">
        <v>8656.5893438463918</v>
      </c>
      <c r="T63" s="7">
        <v>8983.3462554906546</v>
      </c>
      <c r="U63" s="7">
        <v>9254.2636995851208</v>
      </c>
      <c r="V63" s="7">
        <v>9487.8242410019066</v>
      </c>
      <c r="W63" s="7">
        <v>9685.556409316514</v>
      </c>
      <c r="X63" s="7">
        <v>9853.8262634350976</v>
      </c>
      <c r="Y63" s="7">
        <v>9995.8099749742414</v>
      </c>
      <c r="Z63" s="7">
        <v>10099.724569275599</v>
      </c>
      <c r="AA63" s="7">
        <v>10189.966521298791</v>
      </c>
      <c r="AB63" s="7">
        <v>10270.511631231901</v>
      </c>
      <c r="AC63" s="7">
        <v>10343.554180774405</v>
      </c>
      <c r="AD63" s="7">
        <v>10410.492721719404</v>
      </c>
    </row>
    <row r="64" spans="1:30" x14ac:dyDescent="0.35">
      <c r="A64" s="25" t="s">
        <v>183</v>
      </c>
      <c r="B64" s="7">
        <v>275.78814262939073</v>
      </c>
      <c r="C64" s="7">
        <v>449.76456594819172</v>
      </c>
      <c r="D64" s="7">
        <v>828.0893982877277</v>
      </c>
      <c r="E64" s="7">
        <v>1281.5061879706798</v>
      </c>
      <c r="F64" s="7">
        <v>1898.7697301481189</v>
      </c>
      <c r="G64" s="7">
        <v>2510.5042548617198</v>
      </c>
      <c r="H64" s="7">
        <v>3124.5513279984016</v>
      </c>
      <c r="I64" s="7">
        <v>3760.9313482924886</v>
      </c>
      <c r="J64" s="7">
        <v>4525.0339981029856</v>
      </c>
      <c r="K64" s="7">
        <v>5265.4033861861453</v>
      </c>
      <c r="L64" s="7">
        <v>5924.1005414533784</v>
      </c>
      <c r="M64" s="7">
        <v>6519.7478315103162</v>
      </c>
      <c r="N64" s="7">
        <v>7045.3506785768523</v>
      </c>
      <c r="O64" s="7">
        <v>7483.0720072446757</v>
      </c>
      <c r="P64" s="7">
        <v>7841.0598995472192</v>
      </c>
      <c r="Q64" s="7">
        <v>8149.7973222169576</v>
      </c>
      <c r="R64" s="7">
        <v>8413.6724687567203</v>
      </c>
      <c r="S64" s="7">
        <v>8639.2326172385365</v>
      </c>
      <c r="T64" s="7">
        <v>8818.9968313982863</v>
      </c>
      <c r="U64" s="7">
        <v>8957.3416340113909</v>
      </c>
      <c r="V64" s="7">
        <v>9063.8253508193866</v>
      </c>
      <c r="W64" s="7">
        <v>9140.9922003957181</v>
      </c>
      <c r="X64" s="7">
        <v>9194.5841806217486</v>
      </c>
      <c r="Y64" s="7">
        <v>9233.8911905087862</v>
      </c>
      <c r="Z64" s="7">
        <v>9254.209926914169</v>
      </c>
      <c r="AA64" s="7">
        <v>9271.1908352828268</v>
      </c>
      <c r="AB64" s="7">
        <v>9290.3308282206945</v>
      </c>
      <c r="AC64" s="7">
        <v>9309.8559551628005</v>
      </c>
      <c r="AD64" s="7">
        <v>9331.9136299509573</v>
      </c>
    </row>
    <row r="65" spans="1:31" x14ac:dyDescent="0.35">
      <c r="A65" s="25" t="s">
        <v>167</v>
      </c>
      <c r="B65" s="7">
        <v>275.78814262939073</v>
      </c>
      <c r="C65" s="7">
        <v>449.76456594819172</v>
      </c>
      <c r="D65" s="7">
        <v>828.0893982877277</v>
      </c>
      <c r="E65" s="7">
        <v>1281.5061879706798</v>
      </c>
      <c r="F65" s="7">
        <v>1898.7697301481189</v>
      </c>
      <c r="G65" s="7">
        <v>2510.5042548617198</v>
      </c>
      <c r="H65" s="7">
        <v>3124.5513279984016</v>
      </c>
      <c r="I65" s="7">
        <v>3760.9313482924886</v>
      </c>
      <c r="J65" s="7">
        <v>4525.0339981029856</v>
      </c>
      <c r="K65" s="7">
        <v>5265.4033861861453</v>
      </c>
      <c r="L65" s="7">
        <v>5924.1005414533784</v>
      </c>
      <c r="M65" s="7">
        <v>6519.7478315103162</v>
      </c>
      <c r="N65" s="7">
        <v>7045.3506785768523</v>
      </c>
      <c r="O65" s="7">
        <v>7483.0720072446757</v>
      </c>
      <c r="P65" s="7">
        <v>7841.0598995472192</v>
      </c>
      <c r="Q65" s="7">
        <v>8149.7973222169576</v>
      </c>
      <c r="R65" s="7">
        <v>8413.6724687567203</v>
      </c>
      <c r="S65" s="7">
        <v>8639.2326172385365</v>
      </c>
      <c r="T65" s="7">
        <v>8818.9968313982863</v>
      </c>
      <c r="U65" s="7">
        <v>8957.3416340113909</v>
      </c>
      <c r="V65" s="7">
        <v>9063.8253508193866</v>
      </c>
      <c r="W65" s="7">
        <v>9140.9922003957181</v>
      </c>
      <c r="X65" s="7">
        <v>9194.5841806217486</v>
      </c>
      <c r="Y65" s="7">
        <v>9233.8911905087862</v>
      </c>
      <c r="Z65" s="7">
        <v>9254.209926914169</v>
      </c>
      <c r="AA65" s="7">
        <v>9271.1908352828268</v>
      </c>
      <c r="AB65" s="7">
        <v>9290.3308282206945</v>
      </c>
      <c r="AC65" s="7">
        <v>9309.8559551628005</v>
      </c>
      <c r="AD65" s="7">
        <v>9331.9136299509573</v>
      </c>
    </row>
    <row r="67" spans="1:31" x14ac:dyDescent="0.35">
      <c r="A67" s="24" t="s">
        <v>70</v>
      </c>
      <c r="B67" s="2">
        <v>2022</v>
      </c>
      <c r="C67" s="2">
        <v>2023</v>
      </c>
      <c r="D67" s="2">
        <v>2024</v>
      </c>
      <c r="E67" s="2">
        <v>2025</v>
      </c>
      <c r="F67" s="2">
        <v>2026</v>
      </c>
      <c r="G67" s="2">
        <v>2027</v>
      </c>
      <c r="H67" s="2">
        <v>2028</v>
      </c>
      <c r="I67" s="2">
        <v>2029</v>
      </c>
      <c r="J67" s="2">
        <v>2030</v>
      </c>
      <c r="K67" s="2">
        <v>2031</v>
      </c>
      <c r="L67" s="2">
        <v>2032</v>
      </c>
      <c r="M67" s="2">
        <v>2033</v>
      </c>
      <c r="N67" s="2">
        <v>2034</v>
      </c>
      <c r="O67" s="2">
        <v>2035</v>
      </c>
      <c r="P67" s="2">
        <v>2036</v>
      </c>
      <c r="Q67" s="2">
        <v>2037</v>
      </c>
      <c r="R67" s="2">
        <v>2038</v>
      </c>
      <c r="S67" s="2">
        <v>2039</v>
      </c>
      <c r="T67" s="2">
        <v>2040</v>
      </c>
      <c r="U67" s="2">
        <v>2041</v>
      </c>
      <c r="V67" s="2">
        <v>2042</v>
      </c>
      <c r="W67" s="2">
        <v>2043</v>
      </c>
      <c r="X67" s="2">
        <v>2044</v>
      </c>
      <c r="Y67" s="2">
        <v>2045</v>
      </c>
      <c r="Z67" s="2">
        <v>2046</v>
      </c>
      <c r="AA67" s="2">
        <v>2047</v>
      </c>
      <c r="AB67" s="2">
        <v>2048</v>
      </c>
      <c r="AC67" s="2">
        <v>2049</v>
      </c>
      <c r="AD67" s="2">
        <v>2050</v>
      </c>
    </row>
    <row r="68" spans="1:31" x14ac:dyDescent="0.35">
      <c r="A68" s="25" t="s">
        <v>160</v>
      </c>
      <c r="B68" s="22">
        <f t="shared" ref="B68:AD76" si="0">SUM(B35,B46,B57)</f>
        <v>34311.723757045613</v>
      </c>
      <c r="C68" s="22">
        <f t="shared" si="0"/>
        <v>34787.017900728075</v>
      </c>
      <c r="D68" s="22">
        <f t="shared" si="0"/>
        <v>35474.782856035534</v>
      </c>
      <c r="E68" s="22">
        <f t="shared" si="0"/>
        <v>36206.460311868541</v>
      </c>
      <c r="F68" s="22">
        <f t="shared" si="0"/>
        <v>37021.06588592512</v>
      </c>
      <c r="G68" s="22">
        <f t="shared" si="0"/>
        <v>37902.09867291605</v>
      </c>
      <c r="H68" s="22">
        <f t="shared" si="0"/>
        <v>38566.893307854116</v>
      </c>
      <c r="I68" s="22">
        <f t="shared" si="0"/>
        <v>39229.069308571059</v>
      </c>
      <c r="J68" s="22">
        <f t="shared" si="0"/>
        <v>40087.908312289961</v>
      </c>
      <c r="K68" s="22">
        <f t="shared" si="0"/>
        <v>40925.9224983194</v>
      </c>
      <c r="L68" s="22">
        <f t="shared" si="0"/>
        <v>41658.237937830228</v>
      </c>
      <c r="M68" s="22">
        <f t="shared" si="0"/>
        <v>42324.248670271147</v>
      </c>
      <c r="N68" s="22">
        <f t="shared" si="0"/>
        <v>42927.415060102168</v>
      </c>
      <c r="O68" s="22">
        <f t="shared" si="0"/>
        <v>44028.62781810922</v>
      </c>
      <c r="P68" s="22">
        <f t="shared" si="0"/>
        <v>45476.857684291223</v>
      </c>
      <c r="Q68" s="22">
        <f t="shared" si="0"/>
        <v>46870.441918302015</v>
      </c>
      <c r="R68" s="22">
        <f t="shared" si="0"/>
        <v>48191.85032918636</v>
      </c>
      <c r="S68" s="22">
        <f t="shared" si="0"/>
        <v>49437.091466764468</v>
      </c>
      <c r="T68" s="22">
        <f t="shared" si="0"/>
        <v>50530.742763448085</v>
      </c>
      <c r="U68" s="22">
        <f t="shared" si="0"/>
        <v>51480.633171833542</v>
      </c>
      <c r="V68" s="22">
        <f t="shared" si="0"/>
        <v>52325.840879106123</v>
      </c>
      <c r="W68" s="22">
        <f t="shared" si="0"/>
        <v>53364.742239574975</v>
      </c>
      <c r="X68" s="22">
        <f t="shared" si="0"/>
        <v>54403.52851128592</v>
      </c>
      <c r="Y68" s="22">
        <f t="shared" si="0"/>
        <v>55420.987683109721</v>
      </c>
      <c r="Z68" s="22">
        <f t="shared" si="0"/>
        <v>56399.887047405136</v>
      </c>
      <c r="AA68" s="22">
        <f t="shared" si="0"/>
        <v>57368.669238471979</v>
      </c>
      <c r="AB68" s="22">
        <f t="shared" si="0"/>
        <v>58331.099357056795</v>
      </c>
      <c r="AC68" s="22">
        <f t="shared" si="0"/>
        <v>59287.771520848415</v>
      </c>
      <c r="AD68" s="22">
        <f t="shared" si="0"/>
        <v>60046.884563049491</v>
      </c>
    </row>
    <row r="69" spans="1:31" x14ac:dyDescent="0.35">
      <c r="A69" s="25" t="s">
        <v>161</v>
      </c>
      <c r="B69" s="22">
        <f t="shared" si="0"/>
        <v>34305.281012570427</v>
      </c>
      <c r="C69" s="22">
        <f t="shared" si="0"/>
        <v>34831.229292329088</v>
      </c>
      <c r="D69" s="22">
        <f t="shared" si="0"/>
        <v>35588.909137473005</v>
      </c>
      <c r="E69" s="22">
        <f t="shared" si="0"/>
        <v>36285.586362151924</v>
      </c>
      <c r="F69" s="22">
        <f t="shared" si="0"/>
        <v>36950.800696615355</v>
      </c>
      <c r="G69" s="22">
        <f t="shared" si="0"/>
        <v>37628.296949587973</v>
      </c>
      <c r="H69" s="22">
        <f t="shared" si="0"/>
        <v>38319.604173050095</v>
      </c>
      <c r="I69" s="22">
        <f t="shared" si="0"/>
        <v>39042.13221195971</v>
      </c>
      <c r="J69" s="22">
        <f t="shared" si="0"/>
        <v>39838.48025678673</v>
      </c>
      <c r="K69" s="22">
        <f t="shared" si="0"/>
        <v>40605.578498137067</v>
      </c>
      <c r="L69" s="22">
        <f t="shared" si="0"/>
        <v>41317.304641332492</v>
      </c>
      <c r="M69" s="22">
        <f t="shared" si="0"/>
        <v>41989.505853849871</v>
      </c>
      <c r="N69" s="22">
        <f t="shared" si="0"/>
        <v>42621.822789762911</v>
      </c>
      <c r="O69" s="22">
        <f t="shared" si="0"/>
        <v>43801.944259171782</v>
      </c>
      <c r="P69" s="22">
        <f t="shared" si="0"/>
        <v>44648.243075919207</v>
      </c>
      <c r="Q69" s="22">
        <f t="shared" si="0"/>
        <v>45465.759413312182</v>
      </c>
      <c r="R69" s="22">
        <f t="shared" si="0"/>
        <v>46263.073703659982</v>
      </c>
      <c r="S69" s="22">
        <f t="shared" si="0"/>
        <v>47052.972595885978</v>
      </c>
      <c r="T69" s="22">
        <f t="shared" si="0"/>
        <v>47823.91843330492</v>
      </c>
      <c r="U69" s="22">
        <f t="shared" si="0"/>
        <v>48557.127390015965</v>
      </c>
      <c r="V69" s="22">
        <f t="shared" si="0"/>
        <v>49294.000641809544</v>
      </c>
      <c r="W69" s="22">
        <f t="shared" si="0"/>
        <v>50055.774117297566</v>
      </c>
      <c r="X69" s="22">
        <f t="shared" si="0"/>
        <v>50860.008778647418</v>
      </c>
      <c r="Y69" s="22">
        <f t="shared" si="0"/>
        <v>51720.78053224468</v>
      </c>
      <c r="Z69" s="22">
        <f t="shared" si="0"/>
        <v>52619.974949117706</v>
      </c>
      <c r="AA69" s="22">
        <f t="shared" si="0"/>
        <v>53569.586009143619</v>
      </c>
      <c r="AB69" s="22">
        <f t="shared" si="0"/>
        <v>54559.58572307443</v>
      </c>
      <c r="AC69" s="22">
        <f t="shared" si="0"/>
        <v>55596.457559316972</v>
      </c>
      <c r="AD69" s="22">
        <f t="shared" si="0"/>
        <v>56626.930530374011</v>
      </c>
    </row>
    <row r="70" spans="1:31" x14ac:dyDescent="0.35">
      <c r="A70" s="25" t="s">
        <v>162</v>
      </c>
      <c r="B70" s="22">
        <f t="shared" si="0"/>
        <v>34301.328248082202</v>
      </c>
      <c r="C70" s="22">
        <f t="shared" si="0"/>
        <v>34859.114748291024</v>
      </c>
      <c r="D70" s="22">
        <f t="shared" si="0"/>
        <v>35417.06851067362</v>
      </c>
      <c r="E70" s="22">
        <f t="shared" si="0"/>
        <v>35903.327749387114</v>
      </c>
      <c r="F70" s="22">
        <f t="shared" si="0"/>
        <v>36299.356507429329</v>
      </c>
      <c r="G70" s="22">
        <f t="shared" si="0"/>
        <v>36760.122876015259</v>
      </c>
      <c r="H70" s="22">
        <f t="shared" si="0"/>
        <v>37321.016103535891</v>
      </c>
      <c r="I70" s="22">
        <f t="shared" si="0"/>
        <v>37974.338892516782</v>
      </c>
      <c r="J70" s="22">
        <f t="shared" si="0"/>
        <v>38632.712010697163</v>
      </c>
      <c r="K70" s="22">
        <f t="shared" si="0"/>
        <v>39239.792510941246</v>
      </c>
      <c r="L70" s="22">
        <f t="shared" si="0"/>
        <v>39794.718636303056</v>
      </c>
      <c r="M70" s="22">
        <f t="shared" si="0"/>
        <v>40318.556367331657</v>
      </c>
      <c r="N70" s="22">
        <f t="shared" si="0"/>
        <v>40802.140258294807</v>
      </c>
      <c r="O70" s="22">
        <f t="shared" si="0"/>
        <v>41686.285083421135</v>
      </c>
      <c r="P70" s="22">
        <f t="shared" si="0"/>
        <v>42106.350306094268</v>
      </c>
      <c r="Q70" s="22">
        <f t="shared" si="0"/>
        <v>42507.268070400787</v>
      </c>
      <c r="R70" s="22">
        <f t="shared" si="0"/>
        <v>42858.409146104801</v>
      </c>
      <c r="S70" s="22">
        <f t="shared" si="0"/>
        <v>43187.731835388258</v>
      </c>
      <c r="T70" s="22">
        <f t="shared" si="0"/>
        <v>43492.135609492674</v>
      </c>
      <c r="U70" s="22">
        <f t="shared" si="0"/>
        <v>43766.559726295774</v>
      </c>
      <c r="V70" s="22">
        <f t="shared" si="0"/>
        <v>44022.799679115371</v>
      </c>
      <c r="W70" s="22">
        <f t="shared" si="0"/>
        <v>44258.611662837648</v>
      </c>
      <c r="X70" s="22">
        <f t="shared" si="0"/>
        <v>44479.192949205448</v>
      </c>
      <c r="Y70" s="22">
        <f t="shared" si="0"/>
        <v>44686.722265995282</v>
      </c>
      <c r="Z70" s="22">
        <f t="shared" si="0"/>
        <v>44871.728882429859</v>
      </c>
      <c r="AA70" s="22">
        <f t="shared" si="0"/>
        <v>45051.995461327853</v>
      </c>
      <c r="AB70" s="22">
        <f t="shared" si="0"/>
        <v>45229.85806000814</v>
      </c>
      <c r="AC70" s="22">
        <f t="shared" si="0"/>
        <v>45403.10458892562</v>
      </c>
      <c r="AD70" s="22">
        <f t="shared" si="0"/>
        <v>45553.843307481606</v>
      </c>
    </row>
    <row r="71" spans="1:31" x14ac:dyDescent="0.35">
      <c r="A71" s="25" t="s">
        <v>6</v>
      </c>
      <c r="B71" s="22">
        <f t="shared" si="0"/>
        <v>34311.723757045613</v>
      </c>
      <c r="C71" s="22">
        <f t="shared" si="0"/>
        <v>34776.708500422428</v>
      </c>
      <c r="D71" s="22">
        <f t="shared" si="0"/>
        <v>35453.937197805979</v>
      </c>
      <c r="E71" s="22">
        <f t="shared" si="0"/>
        <v>36207.281236032097</v>
      </c>
      <c r="F71" s="22">
        <f t="shared" si="0"/>
        <v>37072.625113236158</v>
      </c>
      <c r="G71" s="22">
        <f t="shared" si="0"/>
        <v>37994.977896766504</v>
      </c>
      <c r="H71" s="22">
        <f t="shared" si="0"/>
        <v>38633.537534036375</v>
      </c>
      <c r="I71" s="22">
        <f t="shared" si="0"/>
        <v>39252.026662380929</v>
      </c>
      <c r="J71" s="22">
        <f t="shared" si="0"/>
        <v>40250.328172721762</v>
      </c>
      <c r="K71" s="22">
        <f t="shared" si="0"/>
        <v>42092.979352952992</v>
      </c>
      <c r="L71" s="22">
        <f t="shared" si="0"/>
        <v>43814.968692602582</v>
      </c>
      <c r="M71" s="22">
        <f t="shared" si="0"/>
        <v>45451.281741004241</v>
      </c>
      <c r="N71" s="22">
        <f t="shared" si="0"/>
        <v>46994.262944963164</v>
      </c>
      <c r="O71" s="22">
        <f t="shared" si="0"/>
        <v>48841.68743699709</v>
      </c>
      <c r="P71" s="22">
        <f t="shared" si="0"/>
        <v>50190.926031605733</v>
      </c>
      <c r="Q71" s="22">
        <f t="shared" si="0"/>
        <v>51478.167408131158</v>
      </c>
      <c r="R71" s="22">
        <f t="shared" si="0"/>
        <v>52687.425838582523</v>
      </c>
      <c r="S71" s="22">
        <f t="shared" si="0"/>
        <v>53805.328790790154</v>
      </c>
      <c r="T71" s="22">
        <f t="shared" si="0"/>
        <v>54732.778762040369</v>
      </c>
      <c r="U71" s="22">
        <f t="shared" si="0"/>
        <v>55523.309028342308</v>
      </c>
      <c r="V71" s="22">
        <f t="shared" si="0"/>
        <v>56227.618906350428</v>
      </c>
      <c r="W71" s="22">
        <f t="shared" si="0"/>
        <v>57141.907403514815</v>
      </c>
      <c r="X71" s="22">
        <f t="shared" si="0"/>
        <v>58069.486236378245</v>
      </c>
      <c r="Y71" s="22">
        <f t="shared" si="0"/>
        <v>58786.776767164178</v>
      </c>
      <c r="Z71" s="22">
        <f t="shared" si="0"/>
        <v>58698.268062275238</v>
      </c>
      <c r="AA71" s="22">
        <f t="shared" si="0"/>
        <v>58609.823831462054</v>
      </c>
      <c r="AB71" s="22">
        <f t="shared" si="0"/>
        <v>58526.140499175461</v>
      </c>
      <c r="AC71" s="22">
        <f t="shared" si="0"/>
        <v>58444.882684525306</v>
      </c>
      <c r="AD71" s="22">
        <f t="shared" si="0"/>
        <v>58369.317528290165</v>
      </c>
    </row>
    <row r="72" spans="1:31" x14ac:dyDescent="0.35">
      <c r="A72" s="25" t="s">
        <v>163</v>
      </c>
      <c r="B72" s="22">
        <f t="shared" si="0"/>
        <v>33860.350278426398</v>
      </c>
      <c r="C72" s="22">
        <f t="shared" si="0"/>
        <v>33952.895962849376</v>
      </c>
      <c r="D72" s="22">
        <f t="shared" si="0"/>
        <v>34096.045828380593</v>
      </c>
      <c r="E72" s="22">
        <f t="shared" si="0"/>
        <v>34469.105445322857</v>
      </c>
      <c r="F72" s="22">
        <f t="shared" si="0"/>
        <v>34981.612848756144</v>
      </c>
      <c r="G72" s="22">
        <f t="shared" si="0"/>
        <v>35635.548752885938</v>
      </c>
      <c r="H72" s="22">
        <f t="shared" si="0"/>
        <v>36448.348665255209</v>
      </c>
      <c r="I72" s="22">
        <f t="shared" si="0"/>
        <v>37445.128455358121</v>
      </c>
      <c r="J72" s="22">
        <f t="shared" si="0"/>
        <v>38718.546654647806</v>
      </c>
      <c r="K72" s="22">
        <f t="shared" si="0"/>
        <v>39990.797708566693</v>
      </c>
      <c r="L72" s="22">
        <f t="shared" si="0"/>
        <v>41268.902427045439</v>
      </c>
      <c r="M72" s="22">
        <f t="shared" si="0"/>
        <v>42617.517777920235</v>
      </c>
      <c r="N72" s="22">
        <f t="shared" si="0"/>
        <v>43979.233228210018</v>
      </c>
      <c r="O72" s="22">
        <f t="shared" si="0"/>
        <v>45668.981036850171</v>
      </c>
      <c r="P72" s="22">
        <f t="shared" si="0"/>
        <v>47021.569944434421</v>
      </c>
      <c r="Q72" s="22">
        <f t="shared" si="0"/>
        <v>48347.076283596754</v>
      </c>
      <c r="R72" s="22">
        <f t="shared" si="0"/>
        <v>49668.073097738285</v>
      </c>
      <c r="S72" s="22">
        <f t="shared" si="0"/>
        <v>50968.681099184643</v>
      </c>
      <c r="T72" s="22">
        <f t="shared" si="0"/>
        <v>52154.815323743627</v>
      </c>
      <c r="U72" s="22">
        <f t="shared" si="0"/>
        <v>53303.015695463153</v>
      </c>
      <c r="V72" s="22">
        <f t="shared" si="0"/>
        <v>54352.42871183504</v>
      </c>
      <c r="W72" s="22">
        <f t="shared" si="0"/>
        <v>55302.717672723804</v>
      </c>
      <c r="X72" s="22">
        <f t="shared" si="0"/>
        <v>56158.072860602028</v>
      </c>
      <c r="Y72" s="22">
        <f t="shared" si="0"/>
        <v>56892.67567299302</v>
      </c>
      <c r="Z72" s="22">
        <f t="shared" si="0"/>
        <v>57567.489544933938</v>
      </c>
      <c r="AA72" s="22">
        <f t="shared" si="0"/>
        <v>58248.233980689758</v>
      </c>
      <c r="AB72" s="22">
        <f t="shared" si="0"/>
        <v>58917.334896450935</v>
      </c>
      <c r="AC72" s="22">
        <f t="shared" si="0"/>
        <v>59104.152440786653</v>
      </c>
      <c r="AD72" s="22">
        <f t="shared" si="0"/>
        <v>59177.155281818697</v>
      </c>
    </row>
    <row r="73" spans="1:31" x14ac:dyDescent="0.35">
      <c r="A73" s="25" t="s">
        <v>164</v>
      </c>
      <c r="B73" s="22">
        <f t="shared" si="0"/>
        <v>34301.328248082202</v>
      </c>
      <c r="C73" s="22">
        <f t="shared" si="0"/>
        <v>34958.723125434517</v>
      </c>
      <c r="D73" s="22">
        <f t="shared" si="0"/>
        <v>35698.718299589578</v>
      </c>
      <c r="E73" s="22">
        <f t="shared" si="0"/>
        <v>36338.066509066026</v>
      </c>
      <c r="F73" s="22">
        <f t="shared" si="0"/>
        <v>36928.666858952492</v>
      </c>
      <c r="G73" s="22">
        <f t="shared" si="0"/>
        <v>37525.061460244462</v>
      </c>
      <c r="H73" s="22">
        <f t="shared" si="0"/>
        <v>38230.236563520666</v>
      </c>
      <c r="I73" s="22">
        <f t="shared" si="0"/>
        <v>39011.959544325313</v>
      </c>
      <c r="J73" s="22">
        <f t="shared" si="0"/>
        <v>39877.050683294474</v>
      </c>
      <c r="K73" s="22">
        <f t="shared" si="0"/>
        <v>40723.759506994553</v>
      </c>
      <c r="L73" s="22">
        <f t="shared" si="0"/>
        <v>41495.64289360847</v>
      </c>
      <c r="M73" s="22">
        <f t="shared" si="0"/>
        <v>42228.244249321702</v>
      </c>
      <c r="N73" s="22">
        <f t="shared" si="0"/>
        <v>42934.936326974654</v>
      </c>
      <c r="O73" s="22">
        <f t="shared" si="0"/>
        <v>44102.771598297149</v>
      </c>
      <c r="P73" s="22">
        <f t="shared" si="0"/>
        <v>45816.052191417344</v>
      </c>
      <c r="Q73" s="22">
        <f t="shared" si="0"/>
        <v>47480.45153568052</v>
      </c>
      <c r="R73" s="22">
        <f t="shared" si="0"/>
        <v>49058.488835957367</v>
      </c>
      <c r="S73" s="22">
        <f t="shared" si="0"/>
        <v>50572.214254743601</v>
      </c>
      <c r="T73" s="22">
        <f t="shared" si="0"/>
        <v>52063.057228309088</v>
      </c>
      <c r="U73" s="22">
        <f t="shared" si="0"/>
        <v>53520.903853162003</v>
      </c>
      <c r="V73" s="22">
        <f t="shared" si="0"/>
        <v>54937.001578238102</v>
      </c>
      <c r="W73" s="22">
        <f t="shared" si="0"/>
        <v>56383.33266646658</v>
      </c>
      <c r="X73" s="22">
        <f t="shared" si="0"/>
        <v>57814.589993822759</v>
      </c>
      <c r="Y73" s="22">
        <f t="shared" si="0"/>
        <v>59224.149050278596</v>
      </c>
      <c r="Z73" s="22">
        <f t="shared" si="0"/>
        <v>60598.015425620644</v>
      </c>
      <c r="AA73" s="22">
        <f t="shared" si="0"/>
        <v>61960.09980416597</v>
      </c>
      <c r="AB73" s="22">
        <f t="shared" si="0"/>
        <v>63312.590027603364</v>
      </c>
      <c r="AC73" s="22">
        <f t="shared" si="0"/>
        <v>64655.928629467977</v>
      </c>
      <c r="AD73" s="22">
        <f t="shared" si="0"/>
        <v>65944.508388387243</v>
      </c>
    </row>
    <row r="74" spans="1:31" x14ac:dyDescent="0.35">
      <c r="A74" s="25" t="s">
        <v>165</v>
      </c>
      <c r="B74" s="22">
        <f t="shared" si="0"/>
        <v>34301.328248082202</v>
      </c>
      <c r="C74" s="22">
        <f t="shared" si="0"/>
        <v>34958.723125434517</v>
      </c>
      <c r="D74" s="22">
        <f t="shared" si="0"/>
        <v>35698.718299589578</v>
      </c>
      <c r="E74" s="22">
        <f t="shared" si="0"/>
        <v>36338.066509066026</v>
      </c>
      <c r="F74" s="22">
        <f t="shared" si="0"/>
        <v>36928.666858952492</v>
      </c>
      <c r="G74" s="22">
        <f t="shared" si="0"/>
        <v>37525.061460244462</v>
      </c>
      <c r="H74" s="22">
        <f t="shared" si="0"/>
        <v>38230.236563520666</v>
      </c>
      <c r="I74" s="22">
        <f t="shared" si="0"/>
        <v>39011.959544325313</v>
      </c>
      <c r="J74" s="22">
        <f t="shared" si="0"/>
        <v>39877.050683294474</v>
      </c>
      <c r="K74" s="22">
        <f t="shared" si="0"/>
        <v>40723.759506994553</v>
      </c>
      <c r="L74" s="22">
        <f t="shared" si="0"/>
        <v>41495.64289360847</v>
      </c>
      <c r="M74" s="22">
        <f t="shared" si="0"/>
        <v>42228.244249321702</v>
      </c>
      <c r="N74" s="22">
        <f t="shared" si="0"/>
        <v>42934.936326974654</v>
      </c>
      <c r="O74" s="22">
        <f t="shared" si="0"/>
        <v>44102.771598297149</v>
      </c>
      <c r="P74" s="22">
        <f t="shared" si="0"/>
        <v>45816.052191417344</v>
      </c>
      <c r="Q74" s="22">
        <f t="shared" si="0"/>
        <v>47480.45153568052</v>
      </c>
      <c r="R74" s="22">
        <f t="shared" si="0"/>
        <v>49058.488835957367</v>
      </c>
      <c r="S74" s="22">
        <f t="shared" si="0"/>
        <v>50572.214254743601</v>
      </c>
      <c r="T74" s="22">
        <f t="shared" si="0"/>
        <v>52063.057228309088</v>
      </c>
      <c r="U74" s="22">
        <f t="shared" si="0"/>
        <v>53520.903853162003</v>
      </c>
      <c r="V74" s="22">
        <f t="shared" si="0"/>
        <v>54937.001578238102</v>
      </c>
      <c r="W74" s="22">
        <f t="shared" si="0"/>
        <v>56383.33266646658</v>
      </c>
      <c r="X74" s="22">
        <f t="shared" si="0"/>
        <v>57814.589993822759</v>
      </c>
      <c r="Y74" s="22">
        <f t="shared" si="0"/>
        <v>59224.149050278596</v>
      </c>
      <c r="Z74" s="22">
        <f t="shared" si="0"/>
        <v>60598.015425620644</v>
      </c>
      <c r="AA74" s="22">
        <f t="shared" si="0"/>
        <v>61960.09980416597</v>
      </c>
      <c r="AB74" s="22">
        <f t="shared" si="0"/>
        <v>63312.590027603364</v>
      </c>
      <c r="AC74" s="22">
        <f t="shared" si="0"/>
        <v>64655.928629467977</v>
      </c>
      <c r="AD74" s="22">
        <f t="shared" si="0"/>
        <v>65944.508388387243</v>
      </c>
    </row>
    <row r="75" spans="1:31" x14ac:dyDescent="0.35">
      <c r="A75" s="25" t="s">
        <v>183</v>
      </c>
      <c r="B75" s="22">
        <f t="shared" si="0"/>
        <v>34311.723757045613</v>
      </c>
      <c r="C75" s="22">
        <f t="shared" si="0"/>
        <v>34774.901511981094</v>
      </c>
      <c r="D75" s="22">
        <f t="shared" si="0"/>
        <v>35441.147847505359</v>
      </c>
      <c r="E75" s="22">
        <f t="shared" si="0"/>
        <v>36140.379414838899</v>
      </c>
      <c r="F75" s="22">
        <f t="shared" si="0"/>
        <v>36938.001899279618</v>
      </c>
      <c r="G75" s="22">
        <f t="shared" si="0"/>
        <v>37805.121961697405</v>
      </c>
      <c r="H75" s="22">
        <f t="shared" si="0"/>
        <v>38427.507813314965</v>
      </c>
      <c r="I75" s="22">
        <f t="shared" si="0"/>
        <v>39053.04712134046</v>
      </c>
      <c r="J75" s="22">
        <f t="shared" si="0"/>
        <v>39844.634685600417</v>
      </c>
      <c r="K75" s="22">
        <f t="shared" si="0"/>
        <v>40599.407786276439</v>
      </c>
      <c r="L75" s="22">
        <f t="shared" si="0"/>
        <v>41256.887596876819</v>
      </c>
      <c r="M75" s="22">
        <f t="shared" si="0"/>
        <v>41856.668296630465</v>
      </c>
      <c r="N75" s="22">
        <f t="shared" si="0"/>
        <v>42394.988438085777</v>
      </c>
      <c r="O75" s="22">
        <f t="shared" si="0"/>
        <v>43437.022186267874</v>
      </c>
      <c r="P75" s="22">
        <f t="shared" si="0"/>
        <v>44829.555348900874</v>
      </c>
      <c r="Q75" s="22">
        <f t="shared" si="0"/>
        <v>46172.885812614732</v>
      </c>
      <c r="R75" s="22">
        <f t="shared" si="0"/>
        <v>47446.117890055721</v>
      </c>
      <c r="S75" s="22">
        <f t="shared" si="0"/>
        <v>48643.727902095365</v>
      </c>
      <c r="T75" s="22">
        <f t="shared" si="0"/>
        <v>49691.211549676547</v>
      </c>
      <c r="U75" s="22">
        <f t="shared" si="0"/>
        <v>50608.65870079297</v>
      </c>
      <c r="V75" s="22">
        <f t="shared" si="0"/>
        <v>51422.877874961428</v>
      </c>
      <c r="W75" s="22">
        <f t="shared" si="0"/>
        <v>52431.587641345694</v>
      </c>
      <c r="X75" s="22">
        <f t="shared" si="0"/>
        <v>53438.738462183981</v>
      </c>
      <c r="Y75" s="22">
        <f t="shared" si="0"/>
        <v>54426.722639215768</v>
      </c>
      <c r="Z75" s="22">
        <f t="shared" si="0"/>
        <v>55386.255075699926</v>
      </c>
      <c r="AA75" s="22">
        <f t="shared" si="0"/>
        <v>56334.645379713751</v>
      </c>
      <c r="AB75" s="22">
        <f t="shared" si="0"/>
        <v>57277.312241335858</v>
      </c>
      <c r="AC75" s="22">
        <f t="shared" si="0"/>
        <v>58212.447837361775</v>
      </c>
      <c r="AD75" s="22">
        <f t="shared" si="0"/>
        <v>58950.323943259995</v>
      </c>
    </row>
    <row r="76" spans="1:31" x14ac:dyDescent="0.35">
      <c r="A76" s="25" t="s">
        <v>167</v>
      </c>
      <c r="B76" s="22">
        <f t="shared" si="0"/>
        <v>34311.723757045613</v>
      </c>
      <c r="C76" s="22">
        <f t="shared" si="0"/>
        <v>34774.901511981094</v>
      </c>
      <c r="D76" s="22">
        <f t="shared" si="0"/>
        <v>35441.147847505359</v>
      </c>
      <c r="E76" s="22">
        <f t="shared" si="0"/>
        <v>36140.379414838899</v>
      </c>
      <c r="F76" s="22">
        <f t="shared" si="0"/>
        <v>36938.001899279618</v>
      </c>
      <c r="G76" s="22">
        <f t="shared" si="0"/>
        <v>37805.121961697405</v>
      </c>
      <c r="H76" s="22">
        <f t="shared" si="0"/>
        <v>38427.507813314965</v>
      </c>
      <c r="I76" s="22">
        <f t="shared" si="0"/>
        <v>39053.04712134046</v>
      </c>
      <c r="J76" s="22">
        <f t="shared" si="0"/>
        <v>39844.634685600417</v>
      </c>
      <c r="K76" s="22">
        <f t="shared" si="0"/>
        <v>40599.407786276439</v>
      </c>
      <c r="L76" s="22">
        <f t="shared" si="0"/>
        <v>41256.887596876819</v>
      </c>
      <c r="M76" s="22">
        <f t="shared" si="0"/>
        <v>41856.668296630465</v>
      </c>
      <c r="N76" s="22">
        <f t="shared" si="0"/>
        <v>42394.988438085777</v>
      </c>
      <c r="O76" s="22">
        <f t="shared" si="0"/>
        <v>43437.022186267874</v>
      </c>
      <c r="P76" s="22">
        <f t="shared" si="0"/>
        <v>44829.555348900874</v>
      </c>
      <c r="Q76" s="22">
        <f t="shared" si="0"/>
        <v>46172.885812614732</v>
      </c>
      <c r="R76" s="22">
        <f t="shared" si="0"/>
        <v>47446.117890055721</v>
      </c>
      <c r="S76" s="22">
        <f t="shared" si="0"/>
        <v>48643.727902095365</v>
      </c>
      <c r="T76" s="22">
        <f t="shared" si="0"/>
        <v>49691.211549676547</v>
      </c>
      <c r="U76" s="22">
        <f t="shared" si="0"/>
        <v>50608.65870079297</v>
      </c>
      <c r="V76" s="22">
        <f t="shared" si="0"/>
        <v>51422.877874961428</v>
      </c>
      <c r="W76" s="22">
        <f t="shared" si="0"/>
        <v>52431.587641345694</v>
      </c>
      <c r="X76" s="22">
        <f t="shared" si="0"/>
        <v>53438.738462183981</v>
      </c>
      <c r="Y76" s="22">
        <f t="shared" ref="Y76:AD76" si="1">SUM(Y43,Y54,Y65)</f>
        <v>54426.722639215768</v>
      </c>
      <c r="Z76" s="22">
        <f t="shared" si="1"/>
        <v>55386.255075699926</v>
      </c>
      <c r="AA76" s="22">
        <f t="shared" si="1"/>
        <v>56334.645379713751</v>
      </c>
      <c r="AB76" s="22">
        <f t="shared" si="1"/>
        <v>57277.312241335858</v>
      </c>
      <c r="AC76" s="22">
        <f t="shared" si="1"/>
        <v>58212.447837361775</v>
      </c>
      <c r="AD76" s="22">
        <f t="shared" si="1"/>
        <v>58950.323943259995</v>
      </c>
    </row>
    <row r="77" spans="1:31" x14ac:dyDescent="0.35">
      <c r="A77" s="26"/>
    </row>
    <row r="78" spans="1:31" x14ac:dyDescent="0.35">
      <c r="A78" s="1" t="s">
        <v>71</v>
      </c>
      <c r="B78" s="2">
        <v>2022</v>
      </c>
      <c r="C78" s="2">
        <v>2023</v>
      </c>
      <c r="D78" s="2">
        <v>2024</v>
      </c>
      <c r="E78" s="2">
        <v>2025</v>
      </c>
      <c r="F78" s="2">
        <v>2026</v>
      </c>
      <c r="G78" s="2">
        <v>2027</v>
      </c>
      <c r="H78" s="2">
        <v>2028</v>
      </c>
      <c r="I78" s="2">
        <v>2029</v>
      </c>
      <c r="J78" s="2">
        <v>2030</v>
      </c>
      <c r="K78" s="2">
        <v>2031</v>
      </c>
      <c r="L78" s="2">
        <v>2032</v>
      </c>
      <c r="M78" s="2">
        <v>2033</v>
      </c>
      <c r="N78" s="2">
        <v>2034</v>
      </c>
      <c r="O78" s="2">
        <v>2035</v>
      </c>
      <c r="P78" s="2">
        <v>2036</v>
      </c>
      <c r="Q78" s="2">
        <v>2037</v>
      </c>
      <c r="R78" s="2">
        <v>2038</v>
      </c>
      <c r="S78" s="2">
        <v>2039</v>
      </c>
      <c r="T78" s="2">
        <v>2040</v>
      </c>
      <c r="U78" s="2">
        <v>2041</v>
      </c>
      <c r="V78" s="2">
        <v>2042</v>
      </c>
      <c r="W78" s="2">
        <v>2043</v>
      </c>
      <c r="X78" s="2">
        <v>2044</v>
      </c>
      <c r="Y78" s="2">
        <v>2045</v>
      </c>
      <c r="Z78" s="2">
        <v>2046</v>
      </c>
      <c r="AA78" s="2">
        <v>2047</v>
      </c>
      <c r="AB78" s="2">
        <v>2048</v>
      </c>
      <c r="AC78" s="2">
        <v>2049</v>
      </c>
      <c r="AD78" s="2">
        <v>2050</v>
      </c>
    </row>
    <row r="79" spans="1:31" x14ac:dyDescent="0.35">
      <c r="A79" s="6" t="s">
        <v>160</v>
      </c>
      <c r="B79" s="27">
        <f t="shared" ref="B79:AD87" si="2">B2/1000</f>
        <v>34347.338334894164</v>
      </c>
      <c r="C79" s="27">
        <f t="shared" si="2"/>
        <v>34846.445634471558</v>
      </c>
      <c r="D79" s="27">
        <f t="shared" si="2"/>
        <v>35575.350394470472</v>
      </c>
      <c r="E79" s="27">
        <f t="shared" si="2"/>
        <v>36366.462294029865</v>
      </c>
      <c r="F79" s="27">
        <f t="shared" si="2"/>
        <v>37266.786777300993</v>
      </c>
      <c r="G79" s="27">
        <f t="shared" si="2"/>
        <v>38268.137658112646</v>
      </c>
      <c r="H79" s="27">
        <f t="shared" si="2"/>
        <v>39096.199092389048</v>
      </c>
      <c r="I79" s="27">
        <f t="shared" si="2"/>
        <v>39971.255070442523</v>
      </c>
      <c r="J79" s="27">
        <f t="shared" si="2"/>
        <v>41094.620380212167</v>
      </c>
      <c r="K79" s="27">
        <f t="shared" si="2"/>
        <v>42246.538646940331</v>
      </c>
      <c r="L79" s="27">
        <f t="shared" si="2"/>
        <v>43340.510165583364</v>
      </c>
      <c r="M79" s="27">
        <f t="shared" si="2"/>
        <v>44415.29415422961</v>
      </c>
      <c r="N79" s="27">
        <f t="shared" si="2"/>
        <v>45470.762883068906</v>
      </c>
      <c r="O79" s="27">
        <f t="shared" si="2"/>
        <v>47055.108794381144</v>
      </c>
      <c r="P79" s="27">
        <f t="shared" si="2"/>
        <v>48995.413417872238</v>
      </c>
      <c r="Q79" s="27">
        <f t="shared" si="2"/>
        <v>50865.50498894522</v>
      </c>
      <c r="R79" s="27">
        <f t="shared" si="2"/>
        <v>52627.640540280183</v>
      </c>
      <c r="S79" s="27">
        <f t="shared" si="2"/>
        <v>54264.555255661486</v>
      </c>
      <c r="T79" s="27">
        <f t="shared" si="2"/>
        <v>55693.978362420945</v>
      </c>
      <c r="U79" s="27">
        <f t="shared" si="2"/>
        <v>56921.995145155459</v>
      </c>
      <c r="V79" s="27">
        <f t="shared" si="2"/>
        <v>57989.381310874509</v>
      </c>
      <c r="W79" s="27">
        <f t="shared" si="2"/>
        <v>59199.231968023123</v>
      </c>
      <c r="X79" s="27">
        <f t="shared" si="2"/>
        <v>60364.969033523979</v>
      </c>
      <c r="Y79" s="27">
        <f t="shared" si="2"/>
        <v>61474.327314097958</v>
      </c>
      <c r="Z79" s="27">
        <f t="shared" si="2"/>
        <v>62519.328121250954</v>
      </c>
      <c r="AA79" s="27">
        <f t="shared" si="2"/>
        <v>63536.482604116165</v>
      </c>
      <c r="AB79" s="27">
        <f t="shared" si="2"/>
        <v>64535.708289269613</v>
      </c>
      <c r="AC79" s="27">
        <f t="shared" si="2"/>
        <v>65521.870795556424</v>
      </c>
      <c r="AD79" s="27">
        <f t="shared" si="2"/>
        <v>66305.9725424848</v>
      </c>
      <c r="AE79" s="28"/>
    </row>
    <row r="80" spans="1:31" x14ac:dyDescent="0.35">
      <c r="A80" s="6" t="s">
        <v>161</v>
      </c>
      <c r="B80" s="27">
        <f t="shared" si="2"/>
        <v>34340.895590418986</v>
      </c>
      <c r="C80" s="27">
        <f t="shared" si="2"/>
        <v>34890.657026072586</v>
      </c>
      <c r="D80" s="27">
        <f t="shared" si="2"/>
        <v>35689.22514692229</v>
      </c>
      <c r="E80" s="27">
        <f t="shared" si="2"/>
        <v>36444.705655038852</v>
      </c>
      <c r="F80" s="27">
        <f t="shared" si="2"/>
        <v>37194.479350186077</v>
      </c>
      <c r="G80" s="27">
        <f t="shared" si="2"/>
        <v>37990.471837494268</v>
      </c>
      <c r="H80" s="27">
        <f t="shared" si="2"/>
        <v>38842.258771034001</v>
      </c>
      <c r="I80" s="27">
        <f t="shared" si="2"/>
        <v>39773.909398877877</v>
      </c>
      <c r="J80" s="27">
        <f t="shared" si="2"/>
        <v>40829.109561918995</v>
      </c>
      <c r="K80" s="27">
        <f t="shared" si="2"/>
        <v>41901.135658169784</v>
      </c>
      <c r="L80" s="27">
        <f t="shared" si="2"/>
        <v>42957.876404583098</v>
      </c>
      <c r="M80" s="27">
        <f t="shared" si="2"/>
        <v>44014.52553559767</v>
      </c>
      <c r="N80" s="27">
        <f t="shared" si="2"/>
        <v>45066.08829079604</v>
      </c>
      <c r="O80" s="27">
        <f t="shared" si="2"/>
        <v>46688.38287950505</v>
      </c>
      <c r="P80" s="27">
        <f t="shared" si="2"/>
        <v>47980.682832659862</v>
      </c>
      <c r="Q80" s="27">
        <f t="shared" si="2"/>
        <v>49227.082358325082</v>
      </c>
      <c r="R80" s="27">
        <f t="shared" si="2"/>
        <v>50419.099712225732</v>
      </c>
      <c r="S80" s="27">
        <f t="shared" si="2"/>
        <v>51558.514177648824</v>
      </c>
      <c r="T80" s="27">
        <f t="shared" si="2"/>
        <v>52628.352039435878</v>
      </c>
      <c r="U80" s="27">
        <f t="shared" si="2"/>
        <v>53608.805207217796</v>
      </c>
      <c r="V80" s="27">
        <f t="shared" si="2"/>
        <v>54543.160163825421</v>
      </c>
      <c r="W80" s="27">
        <f t="shared" si="2"/>
        <v>55456.814786784678</v>
      </c>
      <c r="X80" s="27">
        <f t="shared" si="2"/>
        <v>56373.796824639292</v>
      </c>
      <c r="Y80" s="27">
        <f t="shared" si="2"/>
        <v>57316.06815487337</v>
      </c>
      <c r="Z80" s="27">
        <f t="shared" si="2"/>
        <v>58273.631795201407</v>
      </c>
      <c r="AA80" s="27">
        <f t="shared" si="2"/>
        <v>59265.593622387947</v>
      </c>
      <c r="AB80" s="27">
        <f t="shared" si="2"/>
        <v>60287.432098455371</v>
      </c>
      <c r="AC80" s="27">
        <f t="shared" si="2"/>
        <v>61349.485322136876</v>
      </c>
      <c r="AD80" s="27">
        <f t="shared" si="2"/>
        <v>62401.021922541666</v>
      </c>
      <c r="AE80" s="28"/>
    </row>
    <row r="81" spans="1:31" x14ac:dyDescent="0.35">
      <c r="A81" s="6" t="s">
        <v>162</v>
      </c>
      <c r="B81" s="27">
        <f t="shared" si="2"/>
        <v>34347.338334894164</v>
      </c>
      <c r="C81" s="27">
        <f t="shared" si="2"/>
        <v>34848.537984918825</v>
      </c>
      <c r="D81" s="27">
        <f t="shared" si="2"/>
        <v>35584.500986547318</v>
      </c>
      <c r="E81" s="27">
        <f t="shared" si="2"/>
        <v>36423.131887133743</v>
      </c>
      <c r="F81" s="27">
        <f t="shared" si="2"/>
        <v>37415.218392087321</v>
      </c>
      <c r="G81" s="27">
        <f t="shared" si="2"/>
        <v>38516.352729198275</v>
      </c>
      <c r="H81" s="27">
        <f t="shared" si="2"/>
        <v>39396.81423204358</v>
      </c>
      <c r="I81" s="27">
        <f t="shared" si="2"/>
        <v>40329.188811235996</v>
      </c>
      <c r="J81" s="27">
        <f t="shared" si="2"/>
        <v>41714.025768172127</v>
      </c>
      <c r="K81" s="27">
        <f t="shared" si="2"/>
        <v>44004.872929005978</v>
      </c>
      <c r="L81" s="27">
        <f t="shared" si="2"/>
        <v>46216.385725868029</v>
      </c>
      <c r="M81" s="27">
        <f t="shared" si="2"/>
        <v>48361.143626333134</v>
      </c>
      <c r="N81" s="27">
        <f t="shared" si="2"/>
        <v>50404.250452789616</v>
      </c>
      <c r="O81" s="27">
        <f t="shared" si="2"/>
        <v>52720.960661171761</v>
      </c>
      <c r="P81" s="27">
        <f t="shared" si="2"/>
        <v>54493.48438706289</v>
      </c>
      <c r="Q81" s="27">
        <f t="shared" si="2"/>
        <v>56149.486969566955</v>
      </c>
      <c r="R81" s="27">
        <f t="shared" si="2"/>
        <v>57669.388320407641</v>
      </c>
      <c r="S81" s="27">
        <f t="shared" si="2"/>
        <v>59040.34782053189</v>
      </c>
      <c r="T81" s="27">
        <f t="shared" si="2"/>
        <v>60167.247616562207</v>
      </c>
      <c r="U81" s="27">
        <f t="shared" si="2"/>
        <v>61110.764439933584</v>
      </c>
      <c r="V81" s="27">
        <f t="shared" si="2"/>
        <v>61930.030082038444</v>
      </c>
      <c r="W81" s="27">
        <f t="shared" si="2"/>
        <v>62929.411958593599</v>
      </c>
      <c r="X81" s="27">
        <f t="shared" si="2"/>
        <v>63919.873676134972</v>
      </c>
      <c r="Y81" s="27">
        <f t="shared" si="2"/>
        <v>64684.021082209321</v>
      </c>
      <c r="Z81" s="27">
        <f t="shared" si="2"/>
        <v>64631.130913976333</v>
      </c>
      <c r="AA81" s="27">
        <f t="shared" si="2"/>
        <v>64570.687836883284</v>
      </c>
      <c r="AB81" s="27">
        <f t="shared" si="2"/>
        <v>64510.087045332104</v>
      </c>
      <c r="AC81" s="27">
        <f t="shared" si="2"/>
        <v>64448.902118461243</v>
      </c>
      <c r="AD81" s="27">
        <f t="shared" si="2"/>
        <v>64391.68111094636</v>
      </c>
      <c r="AE81" s="28"/>
    </row>
    <row r="82" spans="1:31" x14ac:dyDescent="0.35">
      <c r="A82" s="6" t="s">
        <v>6</v>
      </c>
      <c r="B82" s="27">
        <f t="shared" si="2"/>
        <v>33913.75360804006</v>
      </c>
      <c r="C82" s="27">
        <f t="shared" si="2"/>
        <v>34050.052486927212</v>
      </c>
      <c r="D82" s="27">
        <f t="shared" si="2"/>
        <v>34249.931589219064</v>
      </c>
      <c r="E82" s="27">
        <f t="shared" si="2"/>
        <v>34692.696485218417</v>
      </c>
      <c r="F82" s="27">
        <f t="shared" si="2"/>
        <v>35364.427343175157</v>
      </c>
      <c r="G82" s="27">
        <f t="shared" si="2"/>
        <v>36262.501575163093</v>
      </c>
      <c r="H82" s="27">
        <f t="shared" si="2"/>
        <v>37400.094393247236</v>
      </c>
      <c r="I82" s="27">
        <f t="shared" si="2"/>
        <v>38798.061131874361</v>
      </c>
      <c r="J82" s="27">
        <f t="shared" si="2"/>
        <v>40544.799547880953</v>
      </c>
      <c r="K82" s="27">
        <f t="shared" si="2"/>
        <v>42353.664188817602</v>
      </c>
      <c r="L82" s="27">
        <f t="shared" si="2"/>
        <v>44165.212695054986</v>
      </c>
      <c r="M82" s="27">
        <f t="shared" si="2"/>
        <v>46041.723088650258</v>
      </c>
      <c r="N82" s="27">
        <f t="shared" si="2"/>
        <v>47922.582266788646</v>
      </c>
      <c r="O82" s="27">
        <f t="shared" si="2"/>
        <v>50122.448129283759</v>
      </c>
      <c r="P82" s="27">
        <f t="shared" si="2"/>
        <v>52021.35624034029</v>
      </c>
      <c r="Q82" s="27">
        <f t="shared" si="2"/>
        <v>53857.509108004982</v>
      </c>
      <c r="R82" s="27">
        <f t="shared" si="2"/>
        <v>55653.45711673607</v>
      </c>
      <c r="S82" s="27">
        <f t="shared" si="2"/>
        <v>57388.291076504545</v>
      </c>
      <c r="T82" s="27">
        <f t="shared" si="2"/>
        <v>58967.903764942661</v>
      </c>
      <c r="U82" s="27">
        <f t="shared" si="2"/>
        <v>60431.62844741383</v>
      </c>
      <c r="V82" s="27">
        <f t="shared" si="2"/>
        <v>61740.665151686997</v>
      </c>
      <c r="W82" s="27">
        <f t="shared" si="2"/>
        <v>62894.687167094977</v>
      </c>
      <c r="X82" s="27">
        <f t="shared" si="2"/>
        <v>63901.184543096169</v>
      </c>
      <c r="Y82" s="27">
        <f t="shared" si="2"/>
        <v>64734.346554592448</v>
      </c>
      <c r="Z82" s="27">
        <f t="shared" si="2"/>
        <v>65468.613022028105</v>
      </c>
      <c r="AA82" s="27">
        <f t="shared" si="2"/>
        <v>66202.918839019956</v>
      </c>
      <c r="AB82" s="27">
        <f t="shared" si="2"/>
        <v>66919.685755040322</v>
      </c>
      <c r="AC82" s="27">
        <f t="shared" si="2"/>
        <v>67152.769466349288</v>
      </c>
      <c r="AD82" s="27">
        <f t="shared" si="2"/>
        <v>67270.646030894495</v>
      </c>
      <c r="AE82" s="28"/>
    </row>
    <row r="83" spans="1:31" x14ac:dyDescent="0.35">
      <c r="A83" s="6" t="s">
        <v>163</v>
      </c>
      <c r="B83" s="27">
        <f t="shared" si="2"/>
        <v>34336.942825930761</v>
      </c>
      <c r="C83" s="27">
        <f t="shared" si="2"/>
        <v>35018.150859178</v>
      </c>
      <c r="D83" s="27">
        <f t="shared" si="2"/>
        <v>35799.285838024502</v>
      </c>
      <c r="E83" s="27">
        <f t="shared" si="2"/>
        <v>36498.068491227357</v>
      </c>
      <c r="F83" s="27">
        <f t="shared" si="2"/>
        <v>37174.38775032838</v>
      </c>
      <c r="G83" s="27">
        <f t="shared" si="2"/>
        <v>37891.100445441058</v>
      </c>
      <c r="H83" s="27">
        <f t="shared" si="2"/>
        <v>38759.542348055584</v>
      </c>
      <c r="I83" s="27">
        <f t="shared" si="2"/>
        <v>39754.145306196777</v>
      </c>
      <c r="J83" s="27">
        <f t="shared" si="2"/>
        <v>40883.762751216665</v>
      </c>
      <c r="K83" s="27">
        <f t="shared" si="2"/>
        <v>42044.375655615484</v>
      </c>
      <c r="L83" s="27">
        <f t="shared" si="2"/>
        <v>43177.915121361613</v>
      </c>
      <c r="M83" s="27">
        <f t="shared" si="2"/>
        <v>44319.289733280166</v>
      </c>
      <c r="N83" s="27">
        <f t="shared" si="2"/>
        <v>45478.284149941392</v>
      </c>
      <c r="O83" s="27">
        <f t="shared" si="2"/>
        <v>47129.252574569065</v>
      </c>
      <c r="P83" s="27">
        <f t="shared" si="2"/>
        <v>49334.607924998367</v>
      </c>
      <c r="Q83" s="27">
        <f t="shared" si="2"/>
        <v>51475.514606323741</v>
      </c>
      <c r="R83" s="27">
        <f t="shared" si="2"/>
        <v>53494.27904705119</v>
      </c>
      <c r="S83" s="27">
        <f t="shared" si="2"/>
        <v>55399.678043640619</v>
      </c>
      <c r="T83" s="27">
        <f t="shared" si="2"/>
        <v>57226.292827281934</v>
      </c>
      <c r="U83" s="27">
        <f t="shared" si="2"/>
        <v>58962.265826483919</v>
      </c>
      <c r="V83" s="27">
        <f t="shared" si="2"/>
        <v>60600.54201000648</v>
      </c>
      <c r="W83" s="27">
        <f t="shared" si="2"/>
        <v>62217.822394914714</v>
      </c>
      <c r="X83" s="27">
        <f t="shared" si="2"/>
        <v>63776.030516060826</v>
      </c>
      <c r="Y83" s="27">
        <f t="shared" si="2"/>
        <v>65277.488681266826</v>
      </c>
      <c r="Z83" s="27">
        <f t="shared" si="2"/>
        <v>66717.456499466469</v>
      </c>
      <c r="AA83" s="27">
        <f t="shared" si="2"/>
        <v>68127.91316981017</v>
      </c>
      <c r="AB83" s="27">
        <f t="shared" si="2"/>
        <v>69517.198959816174</v>
      </c>
      <c r="AC83" s="27">
        <f t="shared" si="2"/>
        <v>70890.027904175993</v>
      </c>
      <c r="AD83" s="27">
        <f t="shared" si="2"/>
        <v>72203.596367822567</v>
      </c>
      <c r="AE83" s="28"/>
    </row>
    <row r="84" spans="1:31" x14ac:dyDescent="0.35">
      <c r="A84" s="6" t="s">
        <v>164</v>
      </c>
      <c r="B84" s="27">
        <f t="shared" si="2"/>
        <v>34336.942825930761</v>
      </c>
      <c r="C84" s="27">
        <f t="shared" si="2"/>
        <v>35030.552609930921</v>
      </c>
      <c r="D84" s="27">
        <f t="shared" si="2"/>
        <v>35829.282088330925</v>
      </c>
      <c r="E84" s="27">
        <f t="shared" si="2"/>
        <v>36553.917160167672</v>
      </c>
      <c r="F84" s="27">
        <f t="shared" si="2"/>
        <v>37271.260137803642</v>
      </c>
      <c r="G84" s="27">
        <f t="shared" si="2"/>
        <v>38046.436292676241</v>
      </c>
      <c r="H84" s="27">
        <f t="shared" si="2"/>
        <v>38993.513261527871</v>
      </c>
      <c r="I84" s="27">
        <f t="shared" si="2"/>
        <v>40089.121693180379</v>
      </c>
      <c r="J84" s="27">
        <f t="shared" si="2"/>
        <v>41340.748278744832</v>
      </c>
      <c r="K84" s="27">
        <f t="shared" si="2"/>
        <v>42635.653083047546</v>
      </c>
      <c r="L84" s="27">
        <f t="shared" si="2"/>
        <v>43897.059926873939</v>
      </c>
      <c r="M84" s="27">
        <f t="shared" si="2"/>
        <v>45138.106134650596</v>
      </c>
      <c r="N84" s="27">
        <f t="shared" si="2"/>
        <v>46344.92383480112</v>
      </c>
      <c r="O84" s="27">
        <f t="shared" si="2"/>
        <v>47982.04482247182</v>
      </c>
      <c r="P84" s="27">
        <f t="shared" si="2"/>
        <v>50118.610546874501</v>
      </c>
      <c r="Q84" s="27">
        <f t="shared" si="2"/>
        <v>52151.771097116347</v>
      </c>
      <c r="R84" s="27">
        <f t="shared" si="2"/>
        <v>54040.451317782492</v>
      </c>
      <c r="S84" s="27">
        <f t="shared" si="2"/>
        <v>55807.233284485337</v>
      </c>
      <c r="T84" s="27">
        <f t="shared" si="2"/>
        <v>57497.526082830926</v>
      </c>
      <c r="U84" s="27">
        <f t="shared" si="2"/>
        <v>59108.359264753279</v>
      </c>
      <c r="V84" s="27">
        <f t="shared" si="2"/>
        <v>60639.41275392611</v>
      </c>
      <c r="W84" s="27">
        <f t="shared" si="2"/>
        <v>62170.837221545364</v>
      </c>
      <c r="X84" s="27">
        <f t="shared" si="2"/>
        <v>63664.977433579486</v>
      </c>
      <c r="Y84" s="27">
        <f t="shared" si="2"/>
        <v>65121.39336532374</v>
      </c>
      <c r="Z84" s="27">
        <f t="shared" si="2"/>
        <v>66530.878277321739</v>
      </c>
      <c r="AA84" s="27">
        <f t="shared" si="2"/>
        <v>67920.963809587192</v>
      </c>
      <c r="AB84" s="27">
        <f t="shared" si="2"/>
        <v>69296.536573760022</v>
      </c>
      <c r="AC84" s="27">
        <f t="shared" si="2"/>
        <v>70659.948063403906</v>
      </c>
      <c r="AD84" s="27">
        <f t="shared" si="2"/>
        <v>71966.871971043438</v>
      </c>
      <c r="AE84" s="28"/>
    </row>
    <row r="85" spans="1:31" x14ac:dyDescent="0.35">
      <c r="A85" s="6" t="s">
        <v>165</v>
      </c>
      <c r="B85" s="27">
        <f t="shared" si="2"/>
        <v>34347.338334894164</v>
      </c>
      <c r="C85" s="27">
        <f t="shared" si="2"/>
        <v>34846.73099647749</v>
      </c>
      <c r="D85" s="27">
        <f t="shared" si="2"/>
        <v>35571.711636246713</v>
      </c>
      <c r="E85" s="27">
        <f t="shared" si="2"/>
        <v>36356.230065940545</v>
      </c>
      <c r="F85" s="27">
        <f t="shared" si="2"/>
        <v>37280.595178130759</v>
      </c>
      <c r="G85" s="27">
        <f t="shared" si="2"/>
        <v>38326.496794129169</v>
      </c>
      <c r="H85" s="27">
        <f t="shared" si="2"/>
        <v>39190.784511322185</v>
      </c>
      <c r="I85" s="27">
        <f t="shared" si="2"/>
        <v>40130.209270195519</v>
      </c>
      <c r="J85" s="27">
        <f t="shared" si="2"/>
        <v>41308.332281050789</v>
      </c>
      <c r="K85" s="27">
        <f t="shared" si="2"/>
        <v>42511.301362329425</v>
      </c>
      <c r="L85" s="27">
        <f t="shared" si="2"/>
        <v>43658.304630142273</v>
      </c>
      <c r="M85" s="27">
        <f t="shared" si="2"/>
        <v>44766.530181959359</v>
      </c>
      <c r="N85" s="27">
        <f t="shared" si="2"/>
        <v>45804.975945912236</v>
      </c>
      <c r="O85" s="27">
        <f t="shared" si="2"/>
        <v>47316.295410442544</v>
      </c>
      <c r="P85" s="27">
        <f t="shared" si="2"/>
        <v>49132.113704358024</v>
      </c>
      <c r="Q85" s="27">
        <f t="shared" si="2"/>
        <v>50844.205374050543</v>
      </c>
      <c r="R85" s="27">
        <f t="shared" si="2"/>
        <v>52428.08037188086</v>
      </c>
      <c r="S85" s="27">
        <f t="shared" si="2"/>
        <v>53878.746931837115</v>
      </c>
      <c r="T85" s="27">
        <f t="shared" si="2"/>
        <v>55125.680404198392</v>
      </c>
      <c r="U85" s="27">
        <f t="shared" si="2"/>
        <v>56196.114112384239</v>
      </c>
      <c r="V85" s="27">
        <f t="shared" si="2"/>
        <v>57125.289050649451</v>
      </c>
      <c r="W85" s="27">
        <f t="shared" si="2"/>
        <v>58219.092196424484</v>
      </c>
      <c r="X85" s="27">
        <f t="shared" si="2"/>
        <v>59289.125901940686</v>
      </c>
      <c r="Y85" s="27">
        <f t="shared" si="2"/>
        <v>60323.966954260904</v>
      </c>
      <c r="Z85" s="27">
        <f t="shared" si="2"/>
        <v>61319.117927401021</v>
      </c>
      <c r="AA85" s="27">
        <f t="shared" si="2"/>
        <v>62295.509385134974</v>
      </c>
      <c r="AB85" s="27">
        <f t="shared" si="2"/>
        <v>63261.258787492508</v>
      </c>
      <c r="AC85" s="27">
        <f t="shared" si="2"/>
        <v>64216.467271297712</v>
      </c>
      <c r="AD85" s="27">
        <f t="shared" si="2"/>
        <v>64972.68752591619</v>
      </c>
      <c r="AE85" s="28"/>
    </row>
    <row r="86" spans="1:31" x14ac:dyDescent="0.35">
      <c r="A86" s="6" t="s">
        <v>183</v>
      </c>
      <c r="B86" s="27">
        <f t="shared" si="2"/>
        <v>33821.645328433042</v>
      </c>
      <c r="C86" s="27">
        <f t="shared" si="2"/>
        <v>34030.058863908744</v>
      </c>
      <c r="D86" s="27">
        <f t="shared" si="2"/>
        <v>34311.080298014196</v>
      </c>
      <c r="E86" s="27">
        <f t="shared" si="2"/>
        <v>34763.482435440943</v>
      </c>
      <c r="F86" s="27">
        <f t="shared" si="2"/>
        <v>35451.66685689483</v>
      </c>
      <c r="G86" s="27">
        <f t="shared" si="2"/>
        <v>36421.952276647455</v>
      </c>
      <c r="H86" s="27">
        <f t="shared" si="2"/>
        <v>37712.933532824252</v>
      </c>
      <c r="I86" s="27">
        <f t="shared" si="2"/>
        <v>39280.872440081017</v>
      </c>
      <c r="J86" s="27">
        <f t="shared" si="2"/>
        <v>41374.972293911473</v>
      </c>
      <c r="K86" s="27">
        <f t="shared" si="2"/>
        <v>43293.666631604385</v>
      </c>
      <c r="L86" s="27">
        <f t="shared" si="2"/>
        <v>45188.121744419936</v>
      </c>
      <c r="M86" s="27">
        <f t="shared" si="2"/>
        <v>47206.815451953633</v>
      </c>
      <c r="N86" s="27">
        <f t="shared" si="2"/>
        <v>49228.640705937083</v>
      </c>
      <c r="O86" s="27">
        <f t="shared" si="2"/>
        <v>51851.619316658303</v>
      </c>
      <c r="P86" s="27">
        <f t="shared" si="2"/>
        <v>54087.702236130179</v>
      </c>
      <c r="Q86" s="27">
        <f t="shared" si="2"/>
        <v>56034.179420218075</v>
      </c>
      <c r="R86" s="27">
        <f t="shared" si="2"/>
        <v>57910.487800341245</v>
      </c>
      <c r="S86" s="27">
        <f t="shared" si="2"/>
        <v>59657.841840393674</v>
      </c>
      <c r="T86" s="27">
        <f t="shared" si="2"/>
        <v>61247.894254010695</v>
      </c>
      <c r="U86" s="27">
        <f t="shared" si="2"/>
        <v>62635.931594616995</v>
      </c>
      <c r="V86" s="27">
        <f t="shared" si="2"/>
        <v>63865.169547668003</v>
      </c>
      <c r="W86" s="27">
        <f t="shared" si="2"/>
        <v>64919.047019167963</v>
      </c>
      <c r="X86" s="27">
        <f t="shared" si="2"/>
        <v>65805.650754831819</v>
      </c>
      <c r="Y86" s="27">
        <f t="shared" si="2"/>
        <v>66556.818413567016</v>
      </c>
      <c r="Z86" s="27">
        <f t="shared" si="2"/>
        <v>67196.82273539374</v>
      </c>
      <c r="AA86" s="27">
        <f t="shared" si="2"/>
        <v>67831.460330006303</v>
      </c>
      <c r="AB86" s="27">
        <f t="shared" si="2"/>
        <v>68436.632818416183</v>
      </c>
      <c r="AC86" s="27">
        <f t="shared" si="2"/>
        <v>68548.221587162305</v>
      </c>
      <c r="AD86" s="27">
        <f t="shared" si="2"/>
        <v>68578.012916971667</v>
      </c>
      <c r="AE86" s="28"/>
    </row>
    <row r="87" spans="1:31" x14ac:dyDescent="0.35">
      <c r="A87" s="6" t="s">
        <v>167</v>
      </c>
      <c r="B87" s="27">
        <f t="shared" si="2"/>
        <v>34336.942825930761</v>
      </c>
      <c r="C87" s="27">
        <f t="shared" si="2"/>
        <v>34911.379520305811</v>
      </c>
      <c r="D87" s="27">
        <f t="shared" si="2"/>
        <v>35499.818412492277</v>
      </c>
      <c r="E87" s="27">
        <f t="shared" si="2"/>
        <v>36029.720175214919</v>
      </c>
      <c r="F87" s="27">
        <f t="shared" si="2"/>
        <v>36488.041277275071</v>
      </c>
      <c r="G87" s="27">
        <f t="shared" si="2"/>
        <v>37036.31810567536</v>
      </c>
      <c r="H87" s="27">
        <f t="shared" si="2"/>
        <v>37717.254710876441</v>
      </c>
      <c r="I87" s="27">
        <f t="shared" si="2"/>
        <v>38530.383154434981</v>
      </c>
      <c r="J87" s="27">
        <f t="shared" si="2"/>
        <v>39391.592978551547</v>
      </c>
      <c r="K87" s="27">
        <f t="shared" si="2"/>
        <v>40242.121511560996</v>
      </c>
      <c r="L87" s="27">
        <f t="shared" si="2"/>
        <v>41073.494273524862</v>
      </c>
      <c r="M87" s="27">
        <f t="shared" si="2"/>
        <v>41898.007398414236</v>
      </c>
      <c r="N87" s="27">
        <f t="shared" si="2"/>
        <v>42700.804371728329</v>
      </c>
      <c r="O87" s="27">
        <f t="shared" si="2"/>
        <v>43923.345174168571</v>
      </c>
      <c r="P87" s="27">
        <f t="shared" si="2"/>
        <v>44706.420483528644</v>
      </c>
      <c r="Q87" s="27">
        <f t="shared" si="2"/>
        <v>45498.126309069798</v>
      </c>
      <c r="R87" s="27">
        <f t="shared" si="2"/>
        <v>46261.363892621666</v>
      </c>
      <c r="S87" s="27">
        <f t="shared" si="2"/>
        <v>47007.480264509912</v>
      </c>
      <c r="T87" s="27">
        <f t="shared" si="2"/>
        <v>47713.393339761584</v>
      </c>
      <c r="U87" s="27">
        <f t="shared" si="2"/>
        <v>48357.349006239019</v>
      </c>
      <c r="V87" s="27">
        <f t="shared" si="2"/>
        <v>48940.055842772985</v>
      </c>
      <c r="W87" s="27">
        <f t="shared" si="2"/>
        <v>49453.865019533856</v>
      </c>
      <c r="X87" s="27">
        <f t="shared" si="2"/>
        <v>49902.620104929578</v>
      </c>
      <c r="Y87" s="27">
        <f t="shared" ref="Y87:AD87" si="3">Y10/1000</f>
        <v>50290.239067550719</v>
      </c>
      <c r="Z87" s="27">
        <f t="shared" si="3"/>
        <v>50611.702256367622</v>
      </c>
      <c r="AA87" s="27">
        <f t="shared" si="3"/>
        <v>50891.595807506324</v>
      </c>
      <c r="AB87" s="27">
        <f t="shared" si="3"/>
        <v>51140.556464157191</v>
      </c>
      <c r="AC87" s="27">
        <f t="shared" si="3"/>
        <v>51364.658686681345</v>
      </c>
      <c r="AD87" s="27">
        <f t="shared" si="3"/>
        <v>51552.910889642131</v>
      </c>
      <c r="AE87" s="28"/>
    </row>
    <row r="88" spans="1:31" x14ac:dyDescent="0.35">
      <c r="A88" s="26"/>
    </row>
    <row r="89" spans="1:31" x14ac:dyDescent="0.35">
      <c r="A89" s="1" t="s">
        <v>184</v>
      </c>
      <c r="B89" s="2">
        <v>2022</v>
      </c>
      <c r="C89" s="2">
        <v>2023</v>
      </c>
      <c r="D89" s="2">
        <v>2024</v>
      </c>
      <c r="E89" s="2">
        <v>2025</v>
      </c>
      <c r="F89" s="2">
        <v>2026</v>
      </c>
      <c r="G89" s="2">
        <v>2027</v>
      </c>
      <c r="H89" s="2">
        <v>2028</v>
      </c>
      <c r="I89" s="2">
        <v>2029</v>
      </c>
      <c r="J89" s="2">
        <v>2030</v>
      </c>
      <c r="K89" s="2">
        <v>2031</v>
      </c>
      <c r="L89" s="2">
        <v>2032</v>
      </c>
      <c r="M89" s="2">
        <v>2033</v>
      </c>
      <c r="N89" s="2">
        <v>2034</v>
      </c>
      <c r="O89" s="2">
        <v>2035</v>
      </c>
      <c r="P89" s="2">
        <v>2036</v>
      </c>
      <c r="Q89" s="2">
        <v>2037</v>
      </c>
      <c r="R89" s="2">
        <v>2038</v>
      </c>
      <c r="S89" s="2">
        <v>2039</v>
      </c>
      <c r="T89" s="2">
        <v>2040</v>
      </c>
      <c r="U89" s="2">
        <v>2041</v>
      </c>
      <c r="V89" s="2">
        <v>2042</v>
      </c>
      <c r="W89" s="2">
        <v>2043</v>
      </c>
      <c r="X89" s="2">
        <v>2044</v>
      </c>
      <c r="Y89" s="2">
        <v>2045</v>
      </c>
      <c r="Z89" s="2">
        <v>2046</v>
      </c>
      <c r="AA89" s="2">
        <v>2047</v>
      </c>
      <c r="AB89" s="2">
        <v>2048</v>
      </c>
      <c r="AC89" s="2">
        <v>2049</v>
      </c>
      <c r="AD89" s="2">
        <v>2050</v>
      </c>
    </row>
    <row r="90" spans="1:31" x14ac:dyDescent="0.35">
      <c r="A90" s="6" t="s">
        <v>160</v>
      </c>
      <c r="B90" s="29">
        <f t="shared" ref="B90:AD98" si="4">B79/1000</f>
        <v>34.347338334894161</v>
      </c>
      <c r="C90" s="29">
        <f t="shared" si="4"/>
        <v>34.846445634471557</v>
      </c>
      <c r="D90" s="29">
        <f t="shared" si="4"/>
        <v>35.575350394470469</v>
      </c>
      <c r="E90" s="29">
        <f t="shared" si="4"/>
        <v>36.366462294029866</v>
      </c>
      <c r="F90" s="29">
        <f t="shared" si="4"/>
        <v>37.266786777300993</v>
      </c>
      <c r="G90" s="29">
        <f t="shared" si="4"/>
        <v>38.268137658112643</v>
      </c>
      <c r="H90" s="29">
        <f t="shared" si="4"/>
        <v>39.09619909238905</v>
      </c>
      <c r="I90" s="29">
        <f t="shared" si="4"/>
        <v>39.971255070442524</v>
      </c>
      <c r="J90" s="29">
        <f t="shared" si="4"/>
        <v>41.09462038021217</v>
      </c>
      <c r="K90" s="29">
        <f t="shared" si="4"/>
        <v>42.24653864694033</v>
      </c>
      <c r="L90" s="29">
        <f t="shared" si="4"/>
        <v>43.340510165583368</v>
      </c>
      <c r="M90" s="29">
        <f t="shared" si="4"/>
        <v>44.415294154229613</v>
      </c>
      <c r="N90" s="29">
        <f t="shared" si="4"/>
        <v>45.470762883068907</v>
      </c>
      <c r="O90" s="29">
        <f t="shared" si="4"/>
        <v>47.055108794381141</v>
      </c>
      <c r="P90" s="29">
        <f t="shared" si="4"/>
        <v>48.995413417872236</v>
      </c>
      <c r="Q90" s="29">
        <f t="shared" si="4"/>
        <v>50.865504988945219</v>
      </c>
      <c r="R90" s="29">
        <f t="shared" si="4"/>
        <v>52.627640540280183</v>
      </c>
      <c r="S90" s="29">
        <f t="shared" si="4"/>
        <v>54.264555255661485</v>
      </c>
      <c r="T90" s="29">
        <f t="shared" si="4"/>
        <v>55.693978362420943</v>
      </c>
      <c r="U90" s="29">
        <f t="shared" si="4"/>
        <v>56.921995145155456</v>
      </c>
      <c r="V90" s="29">
        <f t="shared" si="4"/>
        <v>57.989381310874506</v>
      </c>
      <c r="W90" s="29">
        <f t="shared" si="4"/>
        <v>59.19923196802312</v>
      </c>
      <c r="X90" s="29">
        <f t="shared" si="4"/>
        <v>60.364969033523977</v>
      </c>
      <c r="Y90" s="29">
        <f t="shared" si="4"/>
        <v>61.474327314097955</v>
      </c>
      <c r="Z90" s="29">
        <f t="shared" si="4"/>
        <v>62.51932812125095</v>
      </c>
      <c r="AA90" s="29">
        <f t="shared" si="4"/>
        <v>63.536482604116166</v>
      </c>
      <c r="AB90" s="29">
        <f t="shared" si="4"/>
        <v>64.535708289269607</v>
      </c>
      <c r="AC90" s="29">
        <f t="shared" si="4"/>
        <v>65.521870795556424</v>
      </c>
      <c r="AD90" s="29">
        <f t="shared" si="4"/>
        <v>66.305972542484795</v>
      </c>
      <c r="AE90" s="28"/>
    </row>
    <row r="91" spans="1:31" x14ac:dyDescent="0.35">
      <c r="A91" s="6" t="s">
        <v>161</v>
      </c>
      <c r="B91" s="29">
        <f t="shared" si="4"/>
        <v>34.340895590418988</v>
      </c>
      <c r="C91" s="29">
        <f t="shared" si="4"/>
        <v>34.890657026072589</v>
      </c>
      <c r="D91" s="29">
        <f t="shared" si="4"/>
        <v>35.68922514692229</v>
      </c>
      <c r="E91" s="29">
        <f t="shared" si="4"/>
        <v>36.444705655038852</v>
      </c>
      <c r="F91" s="29">
        <f t="shared" si="4"/>
        <v>37.194479350186079</v>
      </c>
      <c r="G91" s="29">
        <f t="shared" si="4"/>
        <v>37.990471837494269</v>
      </c>
      <c r="H91" s="29">
        <f t="shared" si="4"/>
        <v>38.842258771034004</v>
      </c>
      <c r="I91" s="29">
        <f t="shared" si="4"/>
        <v>39.773909398877876</v>
      </c>
      <c r="J91" s="29">
        <f t="shared" si="4"/>
        <v>40.829109561918997</v>
      </c>
      <c r="K91" s="29">
        <f t="shared" si="4"/>
        <v>41.901135658169785</v>
      </c>
      <c r="L91" s="29">
        <f t="shared" si="4"/>
        <v>42.957876404583097</v>
      </c>
      <c r="M91" s="29">
        <f t="shared" si="4"/>
        <v>44.01452553559767</v>
      </c>
      <c r="N91" s="29">
        <f t="shared" si="4"/>
        <v>45.066088290796039</v>
      </c>
      <c r="O91" s="29">
        <f t="shared" si="4"/>
        <v>46.688382879505049</v>
      </c>
      <c r="P91" s="29">
        <f t="shared" si="4"/>
        <v>47.980682832659859</v>
      </c>
      <c r="Q91" s="29">
        <f t="shared" si="4"/>
        <v>49.227082358325084</v>
      </c>
      <c r="R91" s="29">
        <f t="shared" si="4"/>
        <v>50.41909971222573</v>
      </c>
      <c r="S91" s="29">
        <f t="shared" si="4"/>
        <v>51.558514177648824</v>
      </c>
      <c r="T91" s="29">
        <f t="shared" si="4"/>
        <v>52.628352039435882</v>
      </c>
      <c r="U91" s="29">
        <f t="shared" si="4"/>
        <v>53.608805207217799</v>
      </c>
      <c r="V91" s="29">
        <f t="shared" si="4"/>
        <v>54.543160163825419</v>
      </c>
      <c r="W91" s="29">
        <f t="shared" si="4"/>
        <v>55.456814786784676</v>
      </c>
      <c r="X91" s="29">
        <f t="shared" si="4"/>
        <v>56.373796824639292</v>
      </c>
      <c r="Y91" s="29">
        <f t="shared" si="4"/>
        <v>57.316068154873371</v>
      </c>
      <c r="Z91" s="29">
        <f t="shared" si="4"/>
        <v>58.27363179520141</v>
      </c>
      <c r="AA91" s="29">
        <f t="shared" si="4"/>
        <v>59.265593622387946</v>
      </c>
      <c r="AB91" s="29">
        <f t="shared" si="4"/>
        <v>60.287432098455369</v>
      </c>
      <c r="AC91" s="29">
        <f t="shared" si="4"/>
        <v>61.349485322136879</v>
      </c>
      <c r="AD91" s="29">
        <f t="shared" si="4"/>
        <v>62.401021922541666</v>
      </c>
      <c r="AE91" s="28"/>
    </row>
    <row r="92" spans="1:31" x14ac:dyDescent="0.35">
      <c r="A92" s="6" t="s">
        <v>162</v>
      </c>
      <c r="B92" s="29">
        <f t="shared" si="4"/>
        <v>34.347338334894161</v>
      </c>
      <c r="C92" s="29">
        <f t="shared" si="4"/>
        <v>34.848537984918828</v>
      </c>
      <c r="D92" s="29">
        <f t="shared" si="4"/>
        <v>35.584500986547319</v>
      </c>
      <c r="E92" s="29">
        <f t="shared" si="4"/>
        <v>36.423131887133742</v>
      </c>
      <c r="F92" s="29">
        <f t="shared" si="4"/>
        <v>37.415218392087318</v>
      </c>
      <c r="G92" s="29">
        <f t="shared" si="4"/>
        <v>38.516352729198275</v>
      </c>
      <c r="H92" s="29">
        <f t="shared" si="4"/>
        <v>39.396814232043582</v>
      </c>
      <c r="I92" s="29">
        <f t="shared" si="4"/>
        <v>40.329188811235994</v>
      </c>
      <c r="J92" s="29">
        <f t="shared" si="4"/>
        <v>41.714025768172128</v>
      </c>
      <c r="K92" s="29">
        <f t="shared" si="4"/>
        <v>44.004872929005977</v>
      </c>
      <c r="L92" s="29">
        <f t="shared" si="4"/>
        <v>46.21638572586803</v>
      </c>
      <c r="M92" s="29">
        <f t="shared" si="4"/>
        <v>48.361143626333131</v>
      </c>
      <c r="N92" s="29">
        <f t="shared" si="4"/>
        <v>50.404250452789618</v>
      </c>
      <c r="O92" s="29">
        <f t="shared" si="4"/>
        <v>52.720960661171759</v>
      </c>
      <c r="P92" s="29">
        <f t="shared" si="4"/>
        <v>54.493484387062892</v>
      </c>
      <c r="Q92" s="29">
        <f t="shared" si="4"/>
        <v>56.149486969566958</v>
      </c>
      <c r="R92" s="29">
        <f t="shared" si="4"/>
        <v>57.669388320407641</v>
      </c>
      <c r="S92" s="29">
        <f t="shared" si="4"/>
        <v>59.040347820531892</v>
      </c>
      <c r="T92" s="29">
        <f t="shared" si="4"/>
        <v>60.167247616562207</v>
      </c>
      <c r="U92" s="29">
        <f t="shared" si="4"/>
        <v>61.110764439933583</v>
      </c>
      <c r="V92" s="29">
        <f t="shared" si="4"/>
        <v>61.930030082038442</v>
      </c>
      <c r="W92" s="29">
        <f t="shared" si="4"/>
        <v>62.929411958593597</v>
      </c>
      <c r="X92" s="29">
        <f t="shared" si="4"/>
        <v>63.919873676134969</v>
      </c>
      <c r="Y92" s="29">
        <f t="shared" si="4"/>
        <v>64.684021082209327</v>
      </c>
      <c r="Z92" s="29">
        <f t="shared" si="4"/>
        <v>64.631130913976335</v>
      </c>
      <c r="AA92" s="29">
        <f t="shared" si="4"/>
        <v>64.57068783688328</v>
      </c>
      <c r="AB92" s="29">
        <f t="shared" si="4"/>
        <v>64.510087045332099</v>
      </c>
      <c r="AC92" s="29">
        <f t="shared" si="4"/>
        <v>64.448902118461248</v>
      </c>
      <c r="AD92" s="29">
        <f t="shared" si="4"/>
        <v>64.391681110946365</v>
      </c>
      <c r="AE92" s="28"/>
    </row>
    <row r="93" spans="1:31" x14ac:dyDescent="0.35">
      <c r="A93" s="6" t="s">
        <v>6</v>
      </c>
      <c r="B93" s="29">
        <f t="shared" si="4"/>
        <v>33.913753608040061</v>
      </c>
      <c r="C93" s="29">
        <f t="shared" si="4"/>
        <v>34.050052486927214</v>
      </c>
      <c r="D93" s="29">
        <f t="shared" si="4"/>
        <v>34.249931589219067</v>
      </c>
      <c r="E93" s="29">
        <f t="shared" si="4"/>
        <v>34.69269648521842</v>
      </c>
      <c r="F93" s="29">
        <f t="shared" si="4"/>
        <v>35.364427343175159</v>
      </c>
      <c r="G93" s="29">
        <f t="shared" si="4"/>
        <v>36.262501575163093</v>
      </c>
      <c r="H93" s="29">
        <f t="shared" si="4"/>
        <v>37.400094393247237</v>
      </c>
      <c r="I93" s="29">
        <f t="shared" si="4"/>
        <v>38.798061131874363</v>
      </c>
      <c r="J93" s="29">
        <f t="shared" si="4"/>
        <v>40.544799547880956</v>
      </c>
      <c r="K93" s="29">
        <f t="shared" si="4"/>
        <v>42.353664188817604</v>
      </c>
      <c r="L93" s="29">
        <f t="shared" si="4"/>
        <v>44.16521269505499</v>
      </c>
      <c r="M93" s="29">
        <f t="shared" si="4"/>
        <v>46.041723088650258</v>
      </c>
      <c r="N93" s="29">
        <f t="shared" si="4"/>
        <v>47.922582266788645</v>
      </c>
      <c r="O93" s="29">
        <f t="shared" si="4"/>
        <v>50.122448129283761</v>
      </c>
      <c r="P93" s="29">
        <f t="shared" si="4"/>
        <v>52.021356240340289</v>
      </c>
      <c r="Q93" s="29">
        <f t="shared" si="4"/>
        <v>53.857509108004983</v>
      </c>
      <c r="R93" s="29">
        <f t="shared" si="4"/>
        <v>55.653457116736071</v>
      </c>
      <c r="S93" s="29">
        <f t="shared" si="4"/>
        <v>57.388291076504544</v>
      </c>
      <c r="T93" s="29">
        <f t="shared" si="4"/>
        <v>58.967903764942662</v>
      </c>
      <c r="U93" s="29">
        <f t="shared" si="4"/>
        <v>60.431628447413829</v>
      </c>
      <c r="V93" s="29">
        <f t="shared" si="4"/>
        <v>61.740665151686997</v>
      </c>
      <c r="W93" s="29">
        <f t="shared" si="4"/>
        <v>62.894687167094979</v>
      </c>
      <c r="X93" s="29">
        <f t="shared" si="4"/>
        <v>63.901184543096171</v>
      </c>
      <c r="Y93" s="29">
        <f t="shared" si="4"/>
        <v>64.734346554592449</v>
      </c>
      <c r="Z93" s="29">
        <f t="shared" si="4"/>
        <v>65.468613022028109</v>
      </c>
      <c r="AA93" s="29">
        <f t="shared" si="4"/>
        <v>66.202918839019958</v>
      </c>
      <c r="AB93" s="29">
        <f t="shared" si="4"/>
        <v>66.919685755040319</v>
      </c>
      <c r="AC93" s="29">
        <f t="shared" si="4"/>
        <v>67.152769466349284</v>
      </c>
      <c r="AD93" s="29">
        <f t="shared" si="4"/>
        <v>67.270646030894497</v>
      </c>
      <c r="AE93" s="28"/>
    </row>
    <row r="94" spans="1:31" x14ac:dyDescent="0.35">
      <c r="A94" s="6" t="s">
        <v>163</v>
      </c>
      <c r="B94" s="29">
        <f t="shared" si="4"/>
        <v>34.336942825930763</v>
      </c>
      <c r="C94" s="29">
        <f t="shared" si="4"/>
        <v>35.018150859178</v>
      </c>
      <c r="D94" s="29">
        <f t="shared" si="4"/>
        <v>35.799285838024502</v>
      </c>
      <c r="E94" s="29">
        <f t="shared" si="4"/>
        <v>36.498068491227357</v>
      </c>
      <c r="F94" s="29">
        <f t="shared" si="4"/>
        <v>37.174387750328378</v>
      </c>
      <c r="G94" s="29">
        <f t="shared" si="4"/>
        <v>37.891100445441054</v>
      </c>
      <c r="H94" s="29">
        <f t="shared" si="4"/>
        <v>38.759542348055582</v>
      </c>
      <c r="I94" s="29">
        <f t="shared" si="4"/>
        <v>39.754145306196776</v>
      </c>
      <c r="J94" s="29">
        <f t="shared" si="4"/>
        <v>40.883762751216665</v>
      </c>
      <c r="K94" s="29">
        <f t="shared" si="4"/>
        <v>42.044375655615482</v>
      </c>
      <c r="L94" s="29">
        <f t="shared" si="4"/>
        <v>43.177915121361615</v>
      </c>
      <c r="M94" s="29">
        <f t="shared" si="4"/>
        <v>44.319289733280165</v>
      </c>
      <c r="N94" s="29">
        <f t="shared" si="4"/>
        <v>45.478284149941395</v>
      </c>
      <c r="O94" s="29">
        <f t="shared" si="4"/>
        <v>47.129252574569065</v>
      </c>
      <c r="P94" s="29">
        <f t="shared" si="4"/>
        <v>49.334607924998366</v>
      </c>
      <c r="Q94" s="29">
        <f t="shared" si="4"/>
        <v>51.475514606323742</v>
      </c>
      <c r="R94" s="29">
        <f t="shared" si="4"/>
        <v>53.494279047051187</v>
      </c>
      <c r="S94" s="29">
        <f t="shared" si="4"/>
        <v>55.39967804364062</v>
      </c>
      <c r="T94" s="29">
        <f t="shared" si="4"/>
        <v>57.226292827281931</v>
      </c>
      <c r="U94" s="29">
        <f t="shared" si="4"/>
        <v>58.962265826483922</v>
      </c>
      <c r="V94" s="29">
        <f t="shared" si="4"/>
        <v>60.600542010006478</v>
      </c>
      <c r="W94" s="29">
        <f t="shared" si="4"/>
        <v>62.217822394914712</v>
      </c>
      <c r="X94" s="29">
        <f t="shared" si="4"/>
        <v>63.776030516060828</v>
      </c>
      <c r="Y94" s="29">
        <f t="shared" si="4"/>
        <v>65.277488681266831</v>
      </c>
      <c r="Z94" s="29">
        <f t="shared" si="4"/>
        <v>66.717456499466465</v>
      </c>
      <c r="AA94" s="29">
        <f t="shared" si="4"/>
        <v>68.127913169810171</v>
      </c>
      <c r="AB94" s="29">
        <f t="shared" si="4"/>
        <v>69.51719895981617</v>
      </c>
      <c r="AC94" s="29">
        <f t="shared" si="4"/>
        <v>70.890027904175994</v>
      </c>
      <c r="AD94" s="29">
        <f t="shared" si="4"/>
        <v>72.20359636782257</v>
      </c>
      <c r="AE94" s="28"/>
    </row>
    <row r="95" spans="1:31" x14ac:dyDescent="0.35">
      <c r="A95" s="6" t="s">
        <v>164</v>
      </c>
      <c r="B95" s="29">
        <f t="shared" si="4"/>
        <v>34.336942825930763</v>
      </c>
      <c r="C95" s="29">
        <f t="shared" si="4"/>
        <v>35.030552609930922</v>
      </c>
      <c r="D95" s="29">
        <f t="shared" si="4"/>
        <v>35.829282088330928</v>
      </c>
      <c r="E95" s="29">
        <f t="shared" si="4"/>
        <v>36.553917160167671</v>
      </c>
      <c r="F95" s="29">
        <f t="shared" si="4"/>
        <v>37.271260137803644</v>
      </c>
      <c r="G95" s="29">
        <f t="shared" si="4"/>
        <v>38.04643629267624</v>
      </c>
      <c r="H95" s="29">
        <f t="shared" si="4"/>
        <v>38.993513261527873</v>
      </c>
      <c r="I95" s="29">
        <f t="shared" si="4"/>
        <v>40.089121693180381</v>
      </c>
      <c r="J95" s="29">
        <f t="shared" si="4"/>
        <v>41.340748278744833</v>
      </c>
      <c r="K95" s="29">
        <f t="shared" si="4"/>
        <v>42.635653083047544</v>
      </c>
      <c r="L95" s="29">
        <f t="shared" si="4"/>
        <v>43.897059926873936</v>
      </c>
      <c r="M95" s="29">
        <f t="shared" si="4"/>
        <v>45.138106134650599</v>
      </c>
      <c r="N95" s="29">
        <f t="shared" si="4"/>
        <v>46.344923834801122</v>
      </c>
      <c r="O95" s="29">
        <f t="shared" si="4"/>
        <v>47.982044822471821</v>
      </c>
      <c r="P95" s="29">
        <f t="shared" si="4"/>
        <v>50.1186105468745</v>
      </c>
      <c r="Q95" s="29">
        <f t="shared" si="4"/>
        <v>52.151771097116345</v>
      </c>
      <c r="R95" s="29">
        <f t="shared" si="4"/>
        <v>54.040451317782491</v>
      </c>
      <c r="S95" s="29">
        <f t="shared" si="4"/>
        <v>55.807233284485335</v>
      </c>
      <c r="T95" s="29">
        <f t="shared" si="4"/>
        <v>57.497526082830923</v>
      </c>
      <c r="U95" s="29">
        <f t="shared" si="4"/>
        <v>59.108359264753275</v>
      </c>
      <c r="V95" s="29">
        <f t="shared" si="4"/>
        <v>60.639412753926109</v>
      </c>
      <c r="W95" s="29">
        <f t="shared" si="4"/>
        <v>62.170837221545362</v>
      </c>
      <c r="X95" s="29">
        <f t="shared" si="4"/>
        <v>63.664977433579487</v>
      </c>
      <c r="Y95" s="29">
        <f t="shared" si="4"/>
        <v>65.12139336532374</v>
      </c>
      <c r="Z95" s="29">
        <f t="shared" si="4"/>
        <v>66.530878277321733</v>
      </c>
      <c r="AA95" s="29">
        <f t="shared" si="4"/>
        <v>67.920963809587192</v>
      </c>
      <c r="AB95" s="29">
        <f t="shared" si="4"/>
        <v>69.296536573760022</v>
      </c>
      <c r="AC95" s="29">
        <f t="shared" si="4"/>
        <v>70.659948063403903</v>
      </c>
      <c r="AD95" s="29">
        <f t="shared" si="4"/>
        <v>71.966871971043432</v>
      </c>
      <c r="AE95" s="28"/>
    </row>
    <row r="96" spans="1:31" x14ac:dyDescent="0.35">
      <c r="A96" s="6" t="s">
        <v>165</v>
      </c>
      <c r="B96" s="29">
        <f t="shared" si="4"/>
        <v>34.347338334894161</v>
      </c>
      <c r="C96" s="29">
        <f t="shared" si="4"/>
        <v>34.84673099647749</v>
      </c>
      <c r="D96" s="29">
        <f t="shared" si="4"/>
        <v>35.571711636246711</v>
      </c>
      <c r="E96" s="29">
        <f t="shared" si="4"/>
        <v>36.356230065940544</v>
      </c>
      <c r="F96" s="29">
        <f t="shared" si="4"/>
        <v>37.28059517813076</v>
      </c>
      <c r="G96" s="29">
        <f t="shared" si="4"/>
        <v>38.32649679412917</v>
      </c>
      <c r="H96" s="29">
        <f t="shared" si="4"/>
        <v>39.190784511322185</v>
      </c>
      <c r="I96" s="29">
        <f t="shared" si="4"/>
        <v>40.130209270195522</v>
      </c>
      <c r="J96" s="29">
        <f t="shared" si="4"/>
        <v>41.308332281050788</v>
      </c>
      <c r="K96" s="29">
        <f t="shared" si="4"/>
        <v>42.511301362329426</v>
      </c>
      <c r="L96" s="29">
        <f t="shared" si="4"/>
        <v>43.658304630142275</v>
      </c>
      <c r="M96" s="29">
        <f t="shared" si="4"/>
        <v>44.766530181959361</v>
      </c>
      <c r="N96" s="29">
        <f t="shared" si="4"/>
        <v>45.804975945912233</v>
      </c>
      <c r="O96" s="29">
        <f t="shared" si="4"/>
        <v>47.316295410442542</v>
      </c>
      <c r="P96" s="29">
        <f t="shared" si="4"/>
        <v>49.132113704358026</v>
      </c>
      <c r="Q96" s="29">
        <f t="shared" si="4"/>
        <v>50.844205374050546</v>
      </c>
      <c r="R96" s="29">
        <f t="shared" si="4"/>
        <v>52.42808037188086</v>
      </c>
      <c r="S96" s="29">
        <f t="shared" si="4"/>
        <v>53.878746931837114</v>
      </c>
      <c r="T96" s="29">
        <f t="shared" si="4"/>
        <v>55.125680404198391</v>
      </c>
      <c r="U96" s="29">
        <f t="shared" si="4"/>
        <v>56.196114112384237</v>
      </c>
      <c r="V96" s="29">
        <f t="shared" si="4"/>
        <v>57.12528905064945</v>
      </c>
      <c r="W96" s="29">
        <f t="shared" si="4"/>
        <v>58.219092196424484</v>
      </c>
      <c r="X96" s="29">
        <f t="shared" si="4"/>
        <v>59.289125901940686</v>
      </c>
      <c r="Y96" s="29">
        <f t="shared" si="4"/>
        <v>60.323966954260904</v>
      </c>
      <c r="Z96" s="29">
        <f t="shared" si="4"/>
        <v>61.319117927401024</v>
      </c>
      <c r="AA96" s="29">
        <f t="shared" si="4"/>
        <v>62.295509385134977</v>
      </c>
      <c r="AB96" s="29">
        <f t="shared" si="4"/>
        <v>63.261258787492508</v>
      </c>
      <c r="AC96" s="29">
        <f t="shared" si="4"/>
        <v>64.216467271297716</v>
      </c>
      <c r="AD96" s="29">
        <f t="shared" si="4"/>
        <v>64.972687525916186</v>
      </c>
      <c r="AE96" s="28"/>
    </row>
    <row r="97" spans="1:31" x14ac:dyDescent="0.35">
      <c r="A97" s="6" t="s">
        <v>183</v>
      </c>
      <c r="B97" s="29">
        <f t="shared" si="4"/>
        <v>33.821645328433043</v>
      </c>
      <c r="C97" s="29">
        <f t="shared" si="4"/>
        <v>34.030058863908742</v>
      </c>
      <c r="D97" s="29">
        <f t="shared" si="4"/>
        <v>34.311080298014197</v>
      </c>
      <c r="E97" s="29">
        <f t="shared" si="4"/>
        <v>34.763482435440942</v>
      </c>
      <c r="F97" s="29">
        <f t="shared" si="4"/>
        <v>35.451666856894832</v>
      </c>
      <c r="G97" s="29">
        <f t="shared" si="4"/>
        <v>36.421952276647453</v>
      </c>
      <c r="H97" s="29">
        <f t="shared" si="4"/>
        <v>37.712933532824252</v>
      </c>
      <c r="I97" s="29">
        <f t="shared" si="4"/>
        <v>39.280872440081019</v>
      </c>
      <c r="J97" s="29">
        <f t="shared" si="4"/>
        <v>41.374972293911476</v>
      </c>
      <c r="K97" s="29">
        <f t="shared" si="4"/>
        <v>43.293666631604381</v>
      </c>
      <c r="L97" s="29">
        <f t="shared" si="4"/>
        <v>45.188121744419938</v>
      </c>
      <c r="M97" s="29">
        <f t="shared" si="4"/>
        <v>47.206815451953631</v>
      </c>
      <c r="N97" s="29">
        <f t="shared" si="4"/>
        <v>49.228640705937082</v>
      </c>
      <c r="O97" s="29">
        <f t="shared" si="4"/>
        <v>51.851619316658301</v>
      </c>
      <c r="P97" s="29">
        <f t="shared" si="4"/>
        <v>54.087702236130177</v>
      </c>
      <c r="Q97" s="29">
        <f t="shared" si="4"/>
        <v>56.034179420218074</v>
      </c>
      <c r="R97" s="29">
        <f t="shared" si="4"/>
        <v>57.910487800341244</v>
      </c>
      <c r="S97" s="29">
        <f t="shared" si="4"/>
        <v>59.657841840393672</v>
      </c>
      <c r="T97" s="29">
        <f t="shared" si="4"/>
        <v>61.247894254010696</v>
      </c>
      <c r="U97" s="29">
        <f t="shared" si="4"/>
        <v>62.635931594616999</v>
      </c>
      <c r="V97" s="29">
        <f t="shared" si="4"/>
        <v>63.865169547668003</v>
      </c>
      <c r="W97" s="29">
        <f t="shared" si="4"/>
        <v>64.919047019167962</v>
      </c>
      <c r="X97" s="29">
        <f t="shared" si="4"/>
        <v>65.805650754831817</v>
      </c>
      <c r="Y97" s="29">
        <f t="shared" si="4"/>
        <v>66.556818413567015</v>
      </c>
      <c r="Z97" s="29">
        <f t="shared" si="4"/>
        <v>67.196822735393738</v>
      </c>
      <c r="AA97" s="29">
        <f t="shared" si="4"/>
        <v>67.831460330006308</v>
      </c>
      <c r="AB97" s="29">
        <f t="shared" si="4"/>
        <v>68.436632818416186</v>
      </c>
      <c r="AC97" s="29">
        <f t="shared" si="4"/>
        <v>68.548221587162303</v>
      </c>
      <c r="AD97" s="29">
        <f t="shared" si="4"/>
        <v>68.578012916971673</v>
      </c>
      <c r="AE97" s="28"/>
    </row>
    <row r="98" spans="1:31" x14ac:dyDescent="0.35">
      <c r="A98" s="6" t="s">
        <v>167</v>
      </c>
      <c r="B98" s="29">
        <f t="shared" si="4"/>
        <v>34.336942825930763</v>
      </c>
      <c r="C98" s="29">
        <f t="shared" si="4"/>
        <v>34.911379520305807</v>
      </c>
      <c r="D98" s="29">
        <f t="shared" si="4"/>
        <v>35.499818412492274</v>
      </c>
      <c r="E98" s="29">
        <f t="shared" si="4"/>
        <v>36.029720175214919</v>
      </c>
      <c r="F98" s="29">
        <f t="shared" si="4"/>
        <v>36.488041277275073</v>
      </c>
      <c r="G98" s="29">
        <f t="shared" si="4"/>
        <v>37.036318105675363</v>
      </c>
      <c r="H98" s="29">
        <f t="shared" si="4"/>
        <v>37.717254710876439</v>
      </c>
      <c r="I98" s="29">
        <f t="shared" si="4"/>
        <v>38.530383154434979</v>
      </c>
      <c r="J98" s="29">
        <f t="shared" si="4"/>
        <v>39.39159297855155</v>
      </c>
      <c r="K98" s="29">
        <f t="shared" si="4"/>
        <v>40.242121511560995</v>
      </c>
      <c r="L98" s="29">
        <f t="shared" si="4"/>
        <v>41.073494273524865</v>
      </c>
      <c r="M98" s="29">
        <f t="shared" si="4"/>
        <v>41.898007398414236</v>
      </c>
      <c r="N98" s="29">
        <f t="shared" si="4"/>
        <v>42.700804371728331</v>
      </c>
      <c r="O98" s="29">
        <f t="shared" si="4"/>
        <v>43.923345174168574</v>
      </c>
      <c r="P98" s="29">
        <f t="shared" si="4"/>
        <v>44.706420483528646</v>
      </c>
      <c r="Q98" s="29">
        <f t="shared" si="4"/>
        <v>45.498126309069796</v>
      </c>
      <c r="R98" s="29">
        <f t="shared" si="4"/>
        <v>46.261363892621667</v>
      </c>
      <c r="S98" s="29">
        <f t="shared" si="4"/>
        <v>47.007480264509908</v>
      </c>
      <c r="T98" s="29">
        <f t="shared" si="4"/>
        <v>47.713393339761581</v>
      </c>
      <c r="U98" s="29">
        <f t="shared" si="4"/>
        <v>48.357349006239019</v>
      </c>
      <c r="V98" s="29">
        <f t="shared" si="4"/>
        <v>48.940055842772985</v>
      </c>
      <c r="W98" s="29">
        <f t="shared" si="4"/>
        <v>49.453865019533858</v>
      </c>
      <c r="X98" s="29">
        <f t="shared" si="4"/>
        <v>49.902620104929575</v>
      </c>
      <c r="Y98" s="29">
        <f t="shared" ref="Y98:AD98" si="5">Y87/1000</f>
        <v>50.290239067550722</v>
      </c>
      <c r="Z98" s="29">
        <f t="shared" si="5"/>
        <v>50.611702256367622</v>
      </c>
      <c r="AA98" s="29">
        <f t="shared" si="5"/>
        <v>50.891595807506327</v>
      </c>
      <c r="AB98" s="29">
        <f t="shared" si="5"/>
        <v>51.140556464157193</v>
      </c>
      <c r="AC98" s="29">
        <f t="shared" si="5"/>
        <v>51.364658686681345</v>
      </c>
      <c r="AD98" s="29">
        <f t="shared" si="5"/>
        <v>51.552910889642128</v>
      </c>
      <c r="AE98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DF8B-B16B-4D3A-AD64-BE5E98307D65}">
  <sheetPr codeName="Sheet21">
    <tabColor theme="9" tint="0.39997558519241921"/>
  </sheetPr>
  <dimension ref="A1:AD96"/>
  <sheetViews>
    <sheetView tabSelected="1" topLeftCell="A7" zoomScale="90" zoomScaleNormal="90" workbookViewId="0">
      <selection activeCell="B27" sqref="B27:AD30"/>
    </sheetView>
  </sheetViews>
  <sheetFormatPr defaultRowHeight="14.5" x14ac:dyDescent="0.35"/>
  <cols>
    <col min="1" max="1" width="40.453125" customWidth="1"/>
  </cols>
  <sheetData>
    <row r="1" spans="1:30" ht="18.5" x14ac:dyDescent="0.45">
      <c r="A1" s="30" t="s">
        <v>86</v>
      </c>
    </row>
    <row r="2" spans="1:30" x14ac:dyDescent="0.35">
      <c r="A2" s="31" t="s">
        <v>73</v>
      </c>
    </row>
    <row r="6" spans="1:30" x14ac:dyDescent="0.35">
      <c r="A6" t="s">
        <v>199</v>
      </c>
    </row>
    <row r="7" spans="1:30" ht="26.5" x14ac:dyDescent="0.35">
      <c r="A7" s="33" t="s">
        <v>190</v>
      </c>
      <c r="B7" s="2">
        <v>2022</v>
      </c>
      <c r="C7" s="2">
        <v>2023</v>
      </c>
      <c r="D7" s="2">
        <v>2024</v>
      </c>
      <c r="E7" s="2">
        <v>2025</v>
      </c>
      <c r="F7" s="2">
        <v>2026</v>
      </c>
      <c r="G7" s="2">
        <v>2027</v>
      </c>
      <c r="H7" s="2">
        <v>2028</v>
      </c>
      <c r="I7" s="2">
        <v>2029</v>
      </c>
      <c r="J7" s="2">
        <v>2030</v>
      </c>
      <c r="K7" s="2">
        <v>2031</v>
      </c>
      <c r="L7" s="2">
        <v>2032</v>
      </c>
      <c r="M7" s="2">
        <v>2033</v>
      </c>
      <c r="N7" s="2">
        <v>2034</v>
      </c>
      <c r="O7" s="2">
        <v>2035</v>
      </c>
      <c r="P7" s="2">
        <v>2036</v>
      </c>
      <c r="Q7" s="2">
        <v>2037</v>
      </c>
      <c r="R7" s="2">
        <v>2038</v>
      </c>
      <c r="S7" s="2">
        <v>2039</v>
      </c>
      <c r="T7" s="2">
        <v>2040</v>
      </c>
      <c r="U7" s="2">
        <v>2041</v>
      </c>
      <c r="V7" s="2">
        <v>2042</v>
      </c>
      <c r="W7" s="2">
        <v>2043</v>
      </c>
      <c r="X7" s="2">
        <v>2044</v>
      </c>
      <c r="Y7" s="2">
        <v>2045</v>
      </c>
      <c r="Z7" s="2">
        <v>2046</v>
      </c>
      <c r="AA7" s="2">
        <v>2047</v>
      </c>
      <c r="AB7" s="2">
        <v>2048</v>
      </c>
      <c r="AC7" s="2">
        <v>2049</v>
      </c>
      <c r="AD7" s="2">
        <v>2050</v>
      </c>
    </row>
    <row r="8" spans="1:30" x14ac:dyDescent="0.35">
      <c r="A8" s="6" t="s">
        <v>76</v>
      </c>
      <c r="B8" s="23">
        <f>B22/1000</f>
        <v>10.512642939859109</v>
      </c>
      <c r="C8" s="23">
        <f t="shared" ref="C8:AD8" si="0">C22/1000</f>
        <v>10.462231178180017</v>
      </c>
      <c r="D8" s="23">
        <f t="shared" si="0"/>
        <v>10.455729880590503</v>
      </c>
      <c r="E8" s="23">
        <f t="shared" si="0"/>
        <v>10.452805320279083</v>
      </c>
      <c r="F8" s="23">
        <f t="shared" si="0"/>
        <v>10.455303281732922</v>
      </c>
      <c r="G8" s="23">
        <f t="shared" si="0"/>
        <v>10.462076007318853</v>
      </c>
      <c r="H8" s="23">
        <f t="shared" si="0"/>
        <v>10.478136777370793</v>
      </c>
      <c r="I8" s="23">
        <f t="shared" si="0"/>
        <v>10.497377326233384</v>
      </c>
      <c r="J8" s="23">
        <f t="shared" si="0"/>
        <v>10.522725613224289</v>
      </c>
      <c r="K8" s="23">
        <f t="shared" si="0"/>
        <v>10.556848736558555</v>
      </c>
      <c r="L8" s="23">
        <f t="shared" si="0"/>
        <v>10.568386094031229</v>
      </c>
      <c r="M8" s="23">
        <f t="shared" si="0"/>
        <v>10.579119731191035</v>
      </c>
      <c r="N8" s="23">
        <f t="shared" si="0"/>
        <v>10.589406165408551</v>
      </c>
      <c r="O8" s="23">
        <f t="shared" si="0"/>
        <v>10.585587716776978</v>
      </c>
      <c r="P8" s="23">
        <f t="shared" si="0"/>
        <v>10.539502345382434</v>
      </c>
      <c r="Q8" s="23">
        <f t="shared" si="0"/>
        <v>10.493060994435435</v>
      </c>
      <c r="R8" s="23">
        <f t="shared" si="0"/>
        <v>10.447135803147319</v>
      </c>
      <c r="S8" s="23">
        <f t="shared" si="0"/>
        <v>10.402300864795489</v>
      </c>
      <c r="T8" s="23">
        <f t="shared" si="0"/>
        <v>10.358079216744244</v>
      </c>
      <c r="U8" s="23">
        <f t="shared" si="0"/>
        <v>10.314381058009367</v>
      </c>
      <c r="V8" s="23">
        <f t="shared" si="0"/>
        <v>10.271150357909953</v>
      </c>
      <c r="W8" s="23">
        <f t="shared" si="0"/>
        <v>10.227676613851134</v>
      </c>
      <c r="X8" s="23">
        <f t="shared" si="0"/>
        <v>10.18430986968195</v>
      </c>
      <c r="Y8" s="23">
        <f t="shared" si="0"/>
        <v>10.141131323164993</v>
      </c>
      <c r="Z8" s="23">
        <f t="shared" si="0"/>
        <v>10.098147993991187</v>
      </c>
      <c r="AA8" s="23">
        <f t="shared" si="0"/>
        <v>10.055336566770851</v>
      </c>
      <c r="AB8" s="23">
        <f t="shared" si="0"/>
        <v>10.012671539904781</v>
      </c>
      <c r="AC8" s="23">
        <f t="shared" si="0"/>
        <v>9.9700776566701386</v>
      </c>
      <c r="AD8" s="23">
        <f t="shared" si="0"/>
        <v>9.9411156641830019</v>
      </c>
    </row>
    <row r="9" spans="1:30" x14ac:dyDescent="0.35">
      <c r="A9" s="6" t="s">
        <v>77</v>
      </c>
      <c r="B9" s="23">
        <f t="shared" ref="B9:AD9" si="1">B23/1000</f>
        <v>23.2052267244562</v>
      </c>
      <c r="C9" s="23">
        <f t="shared" si="1"/>
        <v>23.489593541722034</v>
      </c>
      <c r="D9" s="23">
        <f t="shared" si="1"/>
        <v>23.692011147261791</v>
      </c>
      <c r="E9" s="23">
        <f t="shared" si="1"/>
        <v>23.742616234544688</v>
      </c>
      <c r="F9" s="23">
        <f t="shared" si="1"/>
        <v>23.632603000548759</v>
      </c>
      <c r="G9" s="23">
        <f t="shared" si="1"/>
        <v>23.518190663701656</v>
      </c>
      <c r="H9" s="23">
        <f t="shared" si="1"/>
        <v>23.391363035430711</v>
      </c>
      <c r="I9" s="23">
        <f t="shared" si="1"/>
        <v>23.272612644610085</v>
      </c>
      <c r="J9" s="23">
        <f t="shared" si="1"/>
        <v>23.189455992073249</v>
      </c>
      <c r="K9" s="23">
        <f t="shared" si="1"/>
        <v>23.085846141782845</v>
      </c>
      <c r="L9" s="23">
        <f t="shared" si="1"/>
        <v>22.989278726965665</v>
      </c>
      <c r="M9" s="23">
        <f t="shared" si="1"/>
        <v>22.899394588898971</v>
      </c>
      <c r="N9" s="23">
        <f t="shared" si="1"/>
        <v>22.815829107855834</v>
      </c>
      <c r="O9" s="23">
        <f t="shared" si="1"/>
        <v>23.15154371445594</v>
      </c>
      <c r="P9" s="23">
        <f t="shared" si="1"/>
        <v>23.079499807102309</v>
      </c>
      <c r="Q9" s="23">
        <f t="shared" si="1"/>
        <v>23.01264785736182</v>
      </c>
      <c r="R9" s="23">
        <f t="shared" si="1"/>
        <v>22.950601327478758</v>
      </c>
      <c r="S9" s="23">
        <f t="shared" si="1"/>
        <v>22.89296818187918</v>
      </c>
      <c r="T9" s="23">
        <f t="shared" si="1"/>
        <v>22.839350879922748</v>
      </c>
      <c r="U9" s="23">
        <f t="shared" si="1"/>
        <v>22.789346368692055</v>
      </c>
      <c r="V9" s="23">
        <f t="shared" si="1"/>
        <v>22.742546075820059</v>
      </c>
      <c r="W9" s="23">
        <f t="shared" si="1"/>
        <v>22.698535902354582</v>
      </c>
      <c r="X9" s="23">
        <f t="shared" si="1"/>
        <v>22.656896215660169</v>
      </c>
      <c r="Y9" s="23">
        <f t="shared" si="1"/>
        <v>22.61720184235709</v>
      </c>
      <c r="Z9" s="23">
        <f t="shared" si="1"/>
        <v>22.579022061297312</v>
      </c>
      <c r="AA9" s="23">
        <f t="shared" si="1"/>
        <v>22.5419205965771</v>
      </c>
      <c r="AB9" s="23">
        <f t="shared" si="1"/>
        <v>22.505455610586328</v>
      </c>
      <c r="AC9" s="23">
        <f t="shared" si="1"/>
        <v>22.46917969709417</v>
      </c>
      <c r="AD9" s="23">
        <f t="shared" si="1"/>
        <v>22.432639874371009</v>
      </c>
    </row>
    <row r="10" spans="1:30" x14ac:dyDescent="0.35">
      <c r="A10" s="6" t="s">
        <v>78</v>
      </c>
      <c r="B10" s="23">
        <f t="shared" ref="B10:AD10" si="2">B24/1000</f>
        <v>0.17401540757419962</v>
      </c>
      <c r="C10" s="23">
        <f t="shared" si="2"/>
        <v>0.21604754209112659</v>
      </c>
      <c r="D10" s="23">
        <f t="shared" si="2"/>
        <v>0.29282195077061457</v>
      </c>
      <c r="E10" s="23">
        <f t="shared" si="2"/>
        <v>0.47651149429954665</v>
      </c>
      <c r="F10" s="23">
        <f t="shared" si="2"/>
        <v>0.74695975598367603</v>
      </c>
      <c r="G10" s="23">
        <f t="shared" si="2"/>
        <v>1.0735812315869457</v>
      </c>
      <c r="H10" s="23">
        <f t="shared" si="2"/>
        <v>1.1545421756477179</v>
      </c>
      <c r="I10" s="23">
        <f t="shared" si="2"/>
        <v>1.2075577639585549</v>
      </c>
      <c r="J10" s="23">
        <f t="shared" si="2"/>
        <v>1.260973935903253</v>
      </c>
      <c r="K10" s="23">
        <f t="shared" si="2"/>
        <v>1.3154051179065755</v>
      </c>
      <c r="L10" s="23">
        <f t="shared" si="2"/>
        <v>1.3704758593627435</v>
      </c>
      <c r="M10" s="23">
        <f t="shared" si="2"/>
        <v>1.4250264335643337</v>
      </c>
      <c r="N10" s="23">
        <f t="shared" si="2"/>
        <v>1.4824039455828448</v>
      </c>
      <c r="O10" s="23">
        <f t="shared" si="2"/>
        <v>1.728061288909277</v>
      </c>
      <c r="P10" s="23">
        <f t="shared" si="2"/>
        <v>2.6179029185070908</v>
      </c>
      <c r="Q10" s="23">
        <f t="shared" si="2"/>
        <v>3.5073702789422709</v>
      </c>
      <c r="R10" s="23">
        <f t="shared" si="2"/>
        <v>4.3736129764534732</v>
      </c>
      <c r="S10" s="23">
        <f t="shared" si="2"/>
        <v>5.2027475746703269</v>
      </c>
      <c r="T10" s="23">
        <f t="shared" si="2"/>
        <v>5.935704448874537</v>
      </c>
      <c r="U10" s="23">
        <f t="shared" si="2"/>
        <v>6.581564772502845</v>
      </c>
      <c r="V10" s="23">
        <f t="shared" si="2"/>
        <v>7.1652494876958537</v>
      </c>
      <c r="W10" s="23">
        <f t="shared" si="2"/>
        <v>7.9730371521546415</v>
      </c>
      <c r="X10" s="23">
        <f t="shared" si="2"/>
        <v>8.8028124117005131</v>
      </c>
      <c r="Y10" s="23">
        <f t="shared" si="2"/>
        <v>9.627597889594</v>
      </c>
      <c r="Z10" s="23">
        <f t="shared" si="2"/>
        <v>10.443942314514187</v>
      </c>
      <c r="AA10" s="23">
        <f t="shared" si="2"/>
        <v>11.253957138648058</v>
      </c>
      <c r="AB10" s="23">
        <f t="shared" si="2"/>
        <v>12.058073054783991</v>
      </c>
      <c r="AC10" s="23">
        <f t="shared" si="2"/>
        <v>12.856802769631905</v>
      </c>
      <c r="AD10" s="23">
        <f t="shared" si="2"/>
        <v>13.445201370402177</v>
      </c>
    </row>
    <row r="11" spans="1:30" x14ac:dyDescent="0.35">
      <c r="A11" s="6" t="s">
        <v>79</v>
      </c>
      <c r="B11" s="23">
        <f t="shared" ref="B11:AD11" si="3">B25/1000</f>
        <v>0.1440505425267134</v>
      </c>
      <c r="C11" s="23">
        <f t="shared" si="3"/>
        <v>0.15726468403971741</v>
      </c>
      <c r="D11" s="23">
        <f t="shared" si="3"/>
        <v>0.17249547059472553</v>
      </c>
      <c r="E11" s="23">
        <f t="shared" si="3"/>
        <v>0.18694017774490562</v>
      </c>
      <c r="F11" s="23">
        <f t="shared" si="3"/>
        <v>0.2043661308661375</v>
      </c>
      <c r="G11" s="23">
        <f t="shared" si="3"/>
        <v>0.24076980422823238</v>
      </c>
      <c r="H11" s="23">
        <f t="shared" si="3"/>
        <v>0.27891449686734915</v>
      </c>
      <c r="I11" s="23">
        <f t="shared" si="3"/>
        <v>0.31456803824594354</v>
      </c>
      <c r="J11" s="23">
        <f t="shared" si="3"/>
        <v>0.34644514629664935</v>
      </c>
      <c r="K11" s="23">
        <f t="shared" si="3"/>
        <v>0.37590440384232321</v>
      </c>
      <c r="L11" s="23">
        <f t="shared" si="3"/>
        <v>0.40464637506379741</v>
      </c>
      <c r="M11" s="23">
        <f t="shared" si="3"/>
        <v>0.43337971146580828</v>
      </c>
      <c r="N11" s="23">
        <f t="shared" si="3"/>
        <v>0.46199854066169205</v>
      </c>
      <c r="O11" s="23">
        <f t="shared" si="3"/>
        <v>0.48875745888100269</v>
      </c>
      <c r="P11" s="23">
        <f t="shared" si="3"/>
        <v>0.75159037836181741</v>
      </c>
      <c r="Q11" s="23">
        <f t="shared" si="3"/>
        <v>1.0100093596582485</v>
      </c>
      <c r="R11" s="23">
        <f t="shared" si="3"/>
        <v>1.2610953142194545</v>
      </c>
      <c r="S11" s="23">
        <f t="shared" si="3"/>
        <v>1.5064786635118299</v>
      </c>
      <c r="T11" s="23">
        <f t="shared" si="3"/>
        <v>1.7390801727367351</v>
      </c>
      <c r="U11" s="23">
        <f t="shared" si="3"/>
        <v>1.966024867577312</v>
      </c>
      <c r="V11" s="23">
        <f t="shared" si="3"/>
        <v>2.1801066027161693</v>
      </c>
      <c r="W11" s="23">
        <f t="shared" si="3"/>
        <v>2.391345772589613</v>
      </c>
      <c r="X11" s="23">
        <f t="shared" si="3"/>
        <v>2.6001357845195936</v>
      </c>
      <c r="Y11" s="23">
        <f t="shared" si="3"/>
        <v>2.8069003935908996</v>
      </c>
      <c r="Z11" s="23">
        <f t="shared" si="3"/>
        <v>3.0109327789830709</v>
      </c>
      <c r="AA11" s="23">
        <f t="shared" si="3"/>
        <v>3.2122402424349108</v>
      </c>
      <c r="AB11" s="23">
        <f t="shared" si="3"/>
        <v>3.4107812078400666</v>
      </c>
      <c r="AC11" s="23">
        <f t="shared" si="3"/>
        <v>3.606531758802765</v>
      </c>
      <c r="AD11" s="23">
        <f t="shared" si="3"/>
        <v>3.7994534043528505</v>
      </c>
    </row>
    <row r="12" spans="1:30" x14ac:dyDescent="0.35">
      <c r="A12" s="6" t="s">
        <v>80</v>
      </c>
      <c r="B12" s="23">
        <f t="shared" ref="B12:AD12" si="4">B26/1000</f>
        <v>0.27578814262939072</v>
      </c>
      <c r="C12" s="23">
        <f t="shared" si="4"/>
        <v>0.4497645659481917</v>
      </c>
      <c r="D12" s="23">
        <f t="shared" si="4"/>
        <v>0.82808939828772765</v>
      </c>
      <c r="E12" s="23">
        <f t="shared" si="4"/>
        <v>1.2815061879706797</v>
      </c>
      <c r="F12" s="23">
        <f t="shared" si="4"/>
        <v>1.898769730148119</v>
      </c>
      <c r="G12" s="23">
        <f t="shared" si="4"/>
        <v>2.5105042548617198</v>
      </c>
      <c r="H12" s="23">
        <f t="shared" si="4"/>
        <v>3.1245513279984016</v>
      </c>
      <c r="I12" s="23">
        <f t="shared" si="4"/>
        <v>3.7609313482924884</v>
      </c>
      <c r="J12" s="23">
        <f t="shared" si="4"/>
        <v>4.5250339981029857</v>
      </c>
      <c r="K12" s="23">
        <f t="shared" si="4"/>
        <v>5.2654033861861453</v>
      </c>
      <c r="L12" s="23">
        <f t="shared" si="4"/>
        <v>5.9241005414533783</v>
      </c>
      <c r="M12" s="23">
        <f t="shared" si="4"/>
        <v>6.5197478315103163</v>
      </c>
      <c r="N12" s="23">
        <f t="shared" si="4"/>
        <v>7.0453506785768525</v>
      </c>
      <c r="O12" s="23">
        <f t="shared" si="4"/>
        <v>7.4830720072446759</v>
      </c>
      <c r="P12" s="23">
        <f t="shared" si="4"/>
        <v>7.8410598995472194</v>
      </c>
      <c r="Q12" s="23">
        <f t="shared" si="4"/>
        <v>8.1497973222169584</v>
      </c>
      <c r="R12" s="23">
        <f t="shared" si="4"/>
        <v>8.4136724687567206</v>
      </c>
      <c r="S12" s="23">
        <f t="shared" si="4"/>
        <v>8.6392326172385356</v>
      </c>
      <c r="T12" s="23">
        <f t="shared" si="4"/>
        <v>8.8189968313982856</v>
      </c>
      <c r="U12" s="23">
        <f t="shared" si="4"/>
        <v>8.9573416340113905</v>
      </c>
      <c r="V12" s="23">
        <f t="shared" si="4"/>
        <v>9.0638253508193873</v>
      </c>
      <c r="W12" s="23">
        <f t="shared" si="4"/>
        <v>9.1409922003957185</v>
      </c>
      <c r="X12" s="23">
        <f t="shared" si="4"/>
        <v>9.1945841806217494</v>
      </c>
      <c r="Y12" s="23">
        <f t="shared" si="4"/>
        <v>9.2338911905087855</v>
      </c>
      <c r="Z12" s="23">
        <f t="shared" si="4"/>
        <v>9.2542099269141698</v>
      </c>
      <c r="AA12" s="23">
        <f t="shared" si="4"/>
        <v>9.2711908352828267</v>
      </c>
      <c r="AB12" s="23">
        <f t="shared" si="4"/>
        <v>9.2903308282206947</v>
      </c>
      <c r="AC12" s="23">
        <f t="shared" si="4"/>
        <v>9.3098559551628011</v>
      </c>
      <c r="AD12" s="23">
        <f t="shared" si="4"/>
        <v>9.3319136299509573</v>
      </c>
    </row>
    <row r="13" spans="1:30" x14ac:dyDescent="0.35">
      <c r="A13" s="6" t="s">
        <v>81</v>
      </c>
      <c r="B13" s="23">
        <f t="shared" ref="B13:AD13" si="5">B27/1000</f>
        <v>7.3578745540348505E-3</v>
      </c>
      <c r="C13" s="23">
        <f t="shared" si="5"/>
        <v>2.9654760358851003E-2</v>
      </c>
      <c r="D13" s="23">
        <f t="shared" si="5"/>
        <v>6.7951929296747898E-2</v>
      </c>
      <c r="E13" s="23">
        <f t="shared" si="5"/>
        <v>0.12847166735065466</v>
      </c>
      <c r="F13" s="23">
        <f t="shared" si="5"/>
        <v>0.22626200076204664</v>
      </c>
      <c r="G13" s="23">
        <f t="shared" si="5"/>
        <v>0.37233056486505639</v>
      </c>
      <c r="H13" s="23">
        <f t="shared" si="5"/>
        <v>0.57833573266970351</v>
      </c>
      <c r="I13" s="23">
        <f t="shared" si="5"/>
        <v>0.85277336617204502</v>
      </c>
      <c r="J13" s="23">
        <f t="shared" si="5"/>
        <v>1.1970355964517905</v>
      </c>
      <c r="K13" s="23">
        <f t="shared" si="5"/>
        <v>1.6012260653354946</v>
      </c>
      <c r="L13" s="23">
        <f t="shared" si="5"/>
        <v>2.046284826207025</v>
      </c>
      <c r="M13" s="23">
        <f t="shared" si="5"/>
        <v>2.510424039180799</v>
      </c>
      <c r="N13" s="23">
        <f t="shared" si="5"/>
        <v>2.9673595439518952</v>
      </c>
      <c r="O13" s="23">
        <f t="shared" si="5"/>
        <v>3.3955316731486835</v>
      </c>
      <c r="P13" s="23">
        <f t="shared" si="5"/>
        <v>3.7807287344770693</v>
      </c>
      <c r="Q13" s="23">
        <f t="shared" si="5"/>
        <v>4.1152268085964687</v>
      </c>
      <c r="R13" s="23">
        <f t="shared" si="5"/>
        <v>4.3959644883700832</v>
      </c>
      <c r="S13" s="23">
        <f t="shared" si="5"/>
        <v>4.6237000399826869</v>
      </c>
      <c r="T13" s="23">
        <f t="shared" si="5"/>
        <v>4.8024306356597144</v>
      </c>
      <c r="U13" s="23">
        <f t="shared" si="5"/>
        <v>4.9389653377215597</v>
      </c>
      <c r="V13" s="23">
        <f t="shared" si="5"/>
        <v>5.0409931785468567</v>
      </c>
      <c r="W13" s="23">
        <f t="shared" si="5"/>
        <v>5.116258173212441</v>
      </c>
      <c r="X13" s="23">
        <f t="shared" si="5"/>
        <v>5.1719788365932562</v>
      </c>
      <c r="Y13" s="23">
        <f t="shared" si="5"/>
        <v>5.2139200357305855</v>
      </c>
      <c r="Z13" s="23">
        <f t="shared" si="5"/>
        <v>5.2464676278260809</v>
      </c>
      <c r="AA13" s="23">
        <f t="shared" si="5"/>
        <v>5.2728385273451694</v>
      </c>
      <c r="AB13" s="23">
        <f t="shared" si="5"/>
        <v>5.2953081455634834</v>
      </c>
      <c r="AC13" s="23">
        <f t="shared" si="5"/>
        <v>5.3153959419522829</v>
      </c>
      <c r="AD13" s="23">
        <f t="shared" si="5"/>
        <v>5.3340681724064805</v>
      </c>
    </row>
    <row r="14" spans="1:30" x14ac:dyDescent="0.35">
      <c r="A14" s="6" t="s">
        <v>82</v>
      </c>
      <c r="B14" s="23">
        <f t="shared" ref="B14:AD14" si="6">B28/1000</f>
        <v>2.8256703294523809E-2</v>
      </c>
      <c r="C14" s="23">
        <f t="shared" si="6"/>
        <v>4.2174724137554277E-2</v>
      </c>
      <c r="D14" s="23">
        <f t="shared" si="6"/>
        <v>6.2611859444597906E-2</v>
      </c>
      <c r="E14" s="23">
        <f t="shared" si="6"/>
        <v>8.7378983750985934E-2</v>
      </c>
      <c r="F14" s="23">
        <f t="shared" si="6"/>
        <v>0.11633127808911388</v>
      </c>
      <c r="G14" s="23">
        <f t="shared" si="6"/>
        <v>0.14904426756670933</v>
      </c>
      <c r="H14" s="23">
        <f t="shared" si="6"/>
        <v>0.18494096533750615</v>
      </c>
      <c r="I14" s="23">
        <f t="shared" si="6"/>
        <v>0.22438878268301873</v>
      </c>
      <c r="J14" s="23">
        <f t="shared" si="6"/>
        <v>0.26666199899857296</v>
      </c>
      <c r="K14" s="23">
        <f t="shared" si="6"/>
        <v>0.31066751071749088</v>
      </c>
      <c r="L14" s="23">
        <f t="shared" si="6"/>
        <v>0.35513220705843485</v>
      </c>
      <c r="M14" s="23">
        <f t="shared" si="6"/>
        <v>0.39943784614810207</v>
      </c>
      <c r="N14" s="23">
        <f t="shared" si="6"/>
        <v>0.44262796387457176</v>
      </c>
      <c r="O14" s="23">
        <f t="shared" si="6"/>
        <v>0.48374155102598926</v>
      </c>
      <c r="P14" s="23">
        <f t="shared" si="6"/>
        <v>0.52182962098008956</v>
      </c>
      <c r="Q14" s="23">
        <f t="shared" si="6"/>
        <v>0.55609275283933868</v>
      </c>
      <c r="R14" s="23">
        <f t="shared" si="6"/>
        <v>0.58599799345504</v>
      </c>
      <c r="S14" s="23">
        <f t="shared" si="6"/>
        <v>0.61131898975906074</v>
      </c>
      <c r="T14" s="23">
        <f t="shared" si="6"/>
        <v>0.63203821886213352</v>
      </c>
      <c r="U14" s="23">
        <f t="shared" si="6"/>
        <v>0.64849007386971302</v>
      </c>
      <c r="V14" s="23">
        <f t="shared" si="6"/>
        <v>0.66141799714116012</v>
      </c>
      <c r="W14" s="23">
        <f t="shared" si="6"/>
        <v>0.67124638186634422</v>
      </c>
      <c r="X14" s="23">
        <f t="shared" si="6"/>
        <v>0.67840860316347062</v>
      </c>
      <c r="Y14" s="23">
        <f t="shared" si="6"/>
        <v>0.68332427931455564</v>
      </c>
      <c r="Z14" s="23">
        <f t="shared" si="6"/>
        <v>0.68639522387501239</v>
      </c>
      <c r="AA14" s="23">
        <f t="shared" si="6"/>
        <v>0.68802547807605285</v>
      </c>
      <c r="AB14" s="23">
        <f t="shared" si="6"/>
        <v>0.68863840059316128</v>
      </c>
      <c r="AC14" s="23">
        <f t="shared" si="6"/>
        <v>0.68862349198364792</v>
      </c>
      <c r="AD14" s="23">
        <f t="shared" si="6"/>
        <v>0.68829541024971463</v>
      </c>
    </row>
    <row r="15" spans="1:30" x14ac:dyDescent="0.35">
      <c r="A15" s="6" t="s">
        <v>83</v>
      </c>
      <c r="B15" s="23">
        <f t="shared" ref="B15:AD15" si="7">B29/1000</f>
        <v>0</v>
      </c>
      <c r="C15" s="23">
        <f t="shared" si="7"/>
        <v>4.8907773138180009E-3</v>
      </c>
      <c r="D15" s="23">
        <f t="shared" si="7"/>
        <v>2.6758821016483979E-2</v>
      </c>
      <c r="E15" s="23">
        <f t="shared" si="7"/>
        <v>0.75590484464027496</v>
      </c>
      <c r="F15" s="23">
        <f t="shared" si="7"/>
        <v>1.1457867601394998</v>
      </c>
      <c r="G15" s="23">
        <f t="shared" si="7"/>
        <v>1.5711909582544532</v>
      </c>
      <c r="H15" s="23">
        <f t="shared" si="7"/>
        <v>2.0608373642061788</v>
      </c>
      <c r="I15" s="23">
        <f t="shared" si="7"/>
        <v>2.6555896561897856</v>
      </c>
      <c r="J15" s="23">
        <f t="shared" si="7"/>
        <v>3.6075640255551207</v>
      </c>
      <c r="K15" s="23">
        <f t="shared" si="7"/>
        <v>3.9770242847044126</v>
      </c>
      <c r="L15" s="23">
        <f t="shared" si="7"/>
        <v>3.9915490679656802</v>
      </c>
      <c r="M15" s="23">
        <f t="shared" si="7"/>
        <v>4.3788403973243346</v>
      </c>
      <c r="N15" s="23">
        <f t="shared" si="7"/>
        <v>4.7689401459092213</v>
      </c>
      <c r="O15" s="23">
        <f t="shared" si="7"/>
        <v>4.7880206487007868</v>
      </c>
      <c r="P15" s="23">
        <f t="shared" si="7"/>
        <v>5.3674069246154117</v>
      </c>
      <c r="Q15" s="23">
        <f t="shared" si="7"/>
        <v>5.2806924023404429</v>
      </c>
      <c r="R15" s="23">
        <f t="shared" si="7"/>
        <v>5.3145780136118255</v>
      </c>
      <c r="S15" s="23">
        <f t="shared" si="7"/>
        <v>5.3925736615304132</v>
      </c>
      <c r="T15" s="23">
        <f t="shared" si="7"/>
        <v>5.8230271326444631</v>
      </c>
      <c r="U15" s="23">
        <f t="shared" si="7"/>
        <v>6.9805192983069331</v>
      </c>
      <c r="V15" s="23">
        <f t="shared" si="7"/>
        <v>7.8904304140679411</v>
      </c>
      <c r="W15" s="23">
        <f t="shared" si="7"/>
        <v>8.7072035918049071</v>
      </c>
      <c r="X15" s="23">
        <f t="shared" si="7"/>
        <v>9.5972623982008187</v>
      </c>
      <c r="Y15" s="23">
        <f t="shared" si="7"/>
        <v>10.181094921861231</v>
      </c>
      <c r="Z15" s="23">
        <f t="shared" si="7"/>
        <v>10.715811280209831</v>
      </c>
      <c r="AA15" s="23">
        <f t="shared" si="7"/>
        <v>11.02753153386986</v>
      </c>
      <c r="AB15" s="23">
        <f t="shared" si="7"/>
        <v>11.172637480024406</v>
      </c>
      <c r="AC15" s="23">
        <f t="shared" si="7"/>
        <v>11.576248098919251</v>
      </c>
      <c r="AD15" s="23">
        <f t="shared" si="7"/>
        <v>11.649500390182965</v>
      </c>
    </row>
    <row r="16" spans="1:30" x14ac:dyDescent="0.35">
      <c r="A16" s="6" t="s">
        <v>84</v>
      </c>
      <c r="B16" s="23">
        <f t="shared" ref="B16:AD16" si="8">B30/1000</f>
        <v>0.25377133451896972</v>
      </c>
      <c r="C16" s="23">
        <f t="shared" si="8"/>
        <v>0.38065700177845468</v>
      </c>
      <c r="D16" s="23">
        <f t="shared" si="8"/>
        <v>0.50754266903793954</v>
      </c>
      <c r="E16" s="23">
        <f t="shared" si="8"/>
        <v>0.63442833629742434</v>
      </c>
      <c r="F16" s="23">
        <f t="shared" si="8"/>
        <v>0.85190390726737608</v>
      </c>
      <c r="G16" s="23">
        <f t="shared" si="8"/>
        <v>1.069379478237328</v>
      </c>
      <c r="H16" s="23">
        <f t="shared" si="8"/>
        <v>1.2868550492072797</v>
      </c>
      <c r="I16" s="23">
        <f t="shared" si="8"/>
        <v>1.5043306201772317</v>
      </c>
      <c r="J16" s="23">
        <f t="shared" si="8"/>
        <v>1.7218061911471834</v>
      </c>
      <c r="K16" s="23">
        <f t="shared" si="8"/>
        <v>1.9128348106825914</v>
      </c>
      <c r="L16" s="23">
        <f t="shared" si="8"/>
        <v>2.103863430217999</v>
      </c>
      <c r="M16" s="23">
        <f t="shared" si="8"/>
        <v>2.2948920497534062</v>
      </c>
      <c r="N16" s="23">
        <f t="shared" si="8"/>
        <v>2.4859206692888143</v>
      </c>
      <c r="O16" s="23">
        <f t="shared" si="8"/>
        <v>2.6769492888242219</v>
      </c>
      <c r="P16" s="23">
        <f t="shared" si="8"/>
        <v>2.9037463556619034</v>
      </c>
      <c r="Q16" s="23">
        <f t="shared" si="8"/>
        <v>3.1305434224995845</v>
      </c>
      <c r="R16" s="23">
        <f t="shared" si="8"/>
        <v>3.3573404893372665</v>
      </c>
      <c r="S16" s="23">
        <f t="shared" si="8"/>
        <v>3.5841375561749476</v>
      </c>
      <c r="T16" s="23">
        <f t="shared" si="8"/>
        <v>3.8109346230126286</v>
      </c>
      <c r="U16" s="23">
        <f t="shared" si="8"/>
        <v>4.1437114560283526</v>
      </c>
      <c r="V16" s="23">
        <f t="shared" si="8"/>
        <v>4.4764882890440765</v>
      </c>
      <c r="W16" s="23">
        <f t="shared" si="8"/>
        <v>4.8092651220597995</v>
      </c>
      <c r="X16" s="23">
        <f t="shared" si="8"/>
        <v>5.1420419550755234</v>
      </c>
      <c r="Y16" s="23">
        <f t="shared" si="8"/>
        <v>5.4748187880912482</v>
      </c>
      <c r="Z16" s="23">
        <f t="shared" si="8"/>
        <v>5.4748187880912482</v>
      </c>
      <c r="AA16" s="23">
        <f t="shared" si="8"/>
        <v>5.4748187880912482</v>
      </c>
      <c r="AB16" s="23">
        <f t="shared" si="8"/>
        <v>5.4748187880912482</v>
      </c>
      <c r="AC16" s="23">
        <f t="shared" si="8"/>
        <v>5.4748187880912482</v>
      </c>
      <c r="AD16" s="23">
        <f t="shared" si="8"/>
        <v>5.4748187880912482</v>
      </c>
    </row>
    <row r="17" spans="1:30" x14ac:dyDescent="0.35">
      <c r="A17" s="6" t="s">
        <v>85</v>
      </c>
      <c r="B17" s="23">
        <f t="shared" ref="B17:AD17" si="9">B31/1000</f>
        <v>34.601109669413134</v>
      </c>
      <c r="C17" s="23">
        <f t="shared" si="9"/>
        <v>35.232278775569768</v>
      </c>
      <c r="D17" s="23">
        <f t="shared" si="9"/>
        <v>36.106013126301143</v>
      </c>
      <c r="E17" s="23">
        <f t="shared" si="9"/>
        <v>37.746563246878239</v>
      </c>
      <c r="F17" s="23">
        <f t="shared" si="9"/>
        <v>39.278285845537638</v>
      </c>
      <c r="G17" s="23">
        <f t="shared" si="9"/>
        <v>40.967067230620955</v>
      </c>
      <c r="H17" s="23">
        <f t="shared" si="9"/>
        <v>42.538476924735654</v>
      </c>
      <c r="I17" s="23">
        <f t="shared" si="9"/>
        <v>44.29012954656254</v>
      </c>
      <c r="J17" s="23">
        <f t="shared" si="9"/>
        <v>46.637702497753089</v>
      </c>
      <c r="K17" s="23">
        <f t="shared" si="9"/>
        <v>48.401160457716422</v>
      </c>
      <c r="L17" s="23">
        <f t="shared" si="9"/>
        <v>49.753717128325953</v>
      </c>
      <c r="M17" s="23">
        <f t="shared" si="9"/>
        <v>51.4402626290371</v>
      </c>
      <c r="N17" s="23">
        <f t="shared" si="9"/>
        <v>53.059836761110269</v>
      </c>
      <c r="O17" s="23">
        <f t="shared" si="9"/>
        <v>54.781265347967548</v>
      </c>
      <c r="P17" s="23">
        <f t="shared" si="9"/>
        <v>57.403266984635337</v>
      </c>
      <c r="Q17" s="23">
        <f t="shared" si="9"/>
        <v>59.255441198890587</v>
      </c>
      <c r="R17" s="23">
        <f t="shared" si="9"/>
        <v>61.099998874829943</v>
      </c>
      <c r="S17" s="23">
        <f t="shared" si="9"/>
        <v>62.855458149542464</v>
      </c>
      <c r="T17" s="23">
        <f t="shared" si="9"/>
        <v>64.759642159855474</v>
      </c>
      <c r="U17" s="23">
        <f t="shared" si="9"/>
        <v>67.320344866719537</v>
      </c>
      <c r="V17" s="23">
        <f t="shared" si="9"/>
        <v>69.492207753761463</v>
      </c>
      <c r="W17" s="23">
        <f t="shared" si="9"/>
        <v>71.735560910289195</v>
      </c>
      <c r="X17" s="23">
        <f t="shared" si="9"/>
        <v>74.028430255217032</v>
      </c>
      <c r="Y17" s="23">
        <f t="shared" si="9"/>
        <v>75.979880664213383</v>
      </c>
      <c r="Z17" s="23">
        <f t="shared" si="9"/>
        <v>77.509747995702099</v>
      </c>
      <c r="AA17" s="23">
        <f t="shared" si="9"/>
        <v>78.79785970709608</v>
      </c>
      <c r="AB17" s="23">
        <f t="shared" si="9"/>
        <v>79.908715055608141</v>
      </c>
      <c r="AC17" s="23">
        <f t="shared" si="9"/>
        <v>81.267534158308209</v>
      </c>
      <c r="AD17" s="23">
        <f t="shared" si="9"/>
        <v>82.097006704190392</v>
      </c>
    </row>
    <row r="20" spans="1:30" x14ac:dyDescent="0.35">
      <c r="A20" t="s">
        <v>87</v>
      </c>
    </row>
    <row r="21" spans="1:30" s="5" customFormat="1" ht="26" x14ac:dyDescent="0.3">
      <c r="A21" s="33" t="s">
        <v>190</v>
      </c>
      <c r="B21" s="2">
        <v>2022</v>
      </c>
      <c r="C21" s="2">
        <v>2023</v>
      </c>
      <c r="D21" s="2">
        <v>2024</v>
      </c>
      <c r="E21" s="2">
        <v>2025</v>
      </c>
      <c r="F21" s="2">
        <v>2026</v>
      </c>
      <c r="G21" s="2">
        <v>2027</v>
      </c>
      <c r="H21" s="2">
        <v>2028</v>
      </c>
      <c r="I21" s="2">
        <v>2029</v>
      </c>
      <c r="J21" s="2">
        <v>2030</v>
      </c>
      <c r="K21" s="2">
        <v>2031</v>
      </c>
      <c r="L21" s="2">
        <v>2032</v>
      </c>
      <c r="M21" s="2">
        <v>2033</v>
      </c>
      <c r="N21" s="2">
        <v>2034</v>
      </c>
      <c r="O21" s="2">
        <v>2035</v>
      </c>
      <c r="P21" s="2">
        <v>2036</v>
      </c>
      <c r="Q21" s="2">
        <v>2037</v>
      </c>
      <c r="R21" s="2">
        <v>2038</v>
      </c>
      <c r="S21" s="2">
        <v>2039</v>
      </c>
      <c r="T21" s="2">
        <v>2040</v>
      </c>
      <c r="U21" s="2">
        <v>2041</v>
      </c>
      <c r="V21" s="2">
        <v>2042</v>
      </c>
      <c r="W21" s="2">
        <v>2043</v>
      </c>
      <c r="X21" s="2">
        <v>2044</v>
      </c>
      <c r="Y21" s="2">
        <v>2045</v>
      </c>
      <c r="Z21" s="2">
        <v>2046</v>
      </c>
      <c r="AA21" s="2">
        <v>2047</v>
      </c>
      <c r="AB21" s="2">
        <v>2048</v>
      </c>
      <c r="AC21" s="2">
        <v>2049</v>
      </c>
      <c r="AD21" s="2">
        <v>2050</v>
      </c>
    </row>
    <row r="22" spans="1:30" s="5" customFormat="1" ht="13" x14ac:dyDescent="0.3">
      <c r="A22" s="6" t="s">
        <v>76</v>
      </c>
      <c r="B22" s="7">
        <v>10512.64293985911</v>
      </c>
      <c r="C22" s="7">
        <v>10462.231178180018</v>
      </c>
      <c r="D22" s="7">
        <v>10455.729880590503</v>
      </c>
      <c r="E22" s="7">
        <v>10452.805320279083</v>
      </c>
      <c r="F22" s="7">
        <v>10455.303281732922</v>
      </c>
      <c r="G22" s="7">
        <v>10462.076007318852</v>
      </c>
      <c r="H22" s="7">
        <v>10478.136777370793</v>
      </c>
      <c r="I22" s="7">
        <v>10497.377326233383</v>
      </c>
      <c r="J22" s="7">
        <v>10522.725613224289</v>
      </c>
      <c r="K22" s="7">
        <v>10556.848736558555</v>
      </c>
      <c r="L22" s="7">
        <v>10568.38609403123</v>
      </c>
      <c r="M22" s="7">
        <v>10579.119731191035</v>
      </c>
      <c r="N22" s="7">
        <v>10589.406165408551</v>
      </c>
      <c r="O22" s="7">
        <v>10585.587716776978</v>
      </c>
      <c r="P22" s="7">
        <v>10539.502345382434</v>
      </c>
      <c r="Q22" s="7">
        <v>10493.060994435435</v>
      </c>
      <c r="R22" s="7">
        <v>10447.135803147319</v>
      </c>
      <c r="S22" s="7">
        <v>10402.300864795488</v>
      </c>
      <c r="T22" s="7">
        <v>10358.079216744243</v>
      </c>
      <c r="U22" s="7">
        <v>10314.381058009367</v>
      </c>
      <c r="V22" s="7">
        <v>10271.150357909954</v>
      </c>
      <c r="W22" s="7">
        <v>10227.676613851134</v>
      </c>
      <c r="X22" s="7">
        <v>10184.309869681951</v>
      </c>
      <c r="Y22" s="7">
        <v>10141.131323164993</v>
      </c>
      <c r="Z22" s="7">
        <v>10098.147993991188</v>
      </c>
      <c r="AA22" s="7">
        <v>10055.336566770851</v>
      </c>
      <c r="AB22" s="7">
        <v>10012.671539904781</v>
      </c>
      <c r="AC22" s="7">
        <v>9970.0776566701388</v>
      </c>
      <c r="AD22" s="7">
        <v>9941.1156641830021</v>
      </c>
    </row>
    <row r="23" spans="1:30" s="5" customFormat="1" ht="13" x14ac:dyDescent="0.3">
      <c r="A23" s="6" t="s">
        <v>77</v>
      </c>
      <c r="B23" s="7">
        <v>23205.226724456199</v>
      </c>
      <c r="C23" s="7">
        <v>23489.593541722035</v>
      </c>
      <c r="D23" s="7">
        <v>23692.01114726179</v>
      </c>
      <c r="E23" s="7">
        <v>23742.616234544686</v>
      </c>
      <c r="F23" s="7">
        <v>23632.603000548759</v>
      </c>
      <c r="G23" s="7">
        <v>23518.190663701655</v>
      </c>
      <c r="H23" s="7">
        <v>23391.36303543071</v>
      </c>
      <c r="I23" s="7">
        <v>23272.612644610086</v>
      </c>
      <c r="J23" s="7">
        <v>23189.45599207325</v>
      </c>
      <c r="K23" s="7">
        <v>23085.846141782844</v>
      </c>
      <c r="L23" s="7">
        <v>22989.278726965666</v>
      </c>
      <c r="M23" s="7">
        <v>22899.394588898973</v>
      </c>
      <c r="N23" s="7">
        <v>22815.829107855832</v>
      </c>
      <c r="O23" s="7">
        <v>23151.54371445594</v>
      </c>
      <c r="P23" s="7">
        <v>23079.499807102307</v>
      </c>
      <c r="Q23" s="7">
        <v>23012.647857361819</v>
      </c>
      <c r="R23" s="7">
        <v>22950.601327478758</v>
      </c>
      <c r="S23" s="7">
        <v>22892.96818187918</v>
      </c>
      <c r="T23" s="7">
        <v>22839.350879922749</v>
      </c>
      <c r="U23" s="7">
        <v>22789.346368692055</v>
      </c>
      <c r="V23" s="7">
        <v>22742.546075820057</v>
      </c>
      <c r="W23" s="7">
        <v>22698.535902354583</v>
      </c>
      <c r="X23" s="7">
        <v>22656.89621566017</v>
      </c>
      <c r="Y23" s="7">
        <v>22617.201842357092</v>
      </c>
      <c r="Z23" s="7">
        <v>22579.022061297313</v>
      </c>
      <c r="AA23" s="7">
        <v>22541.9205965771</v>
      </c>
      <c r="AB23" s="7">
        <v>22505.455610586327</v>
      </c>
      <c r="AC23" s="7">
        <v>22469.179697094169</v>
      </c>
      <c r="AD23" s="7">
        <v>22432.639874371009</v>
      </c>
    </row>
    <row r="24" spans="1:30" s="5" customFormat="1" ht="13" x14ac:dyDescent="0.3">
      <c r="A24" s="6" t="s">
        <v>78</v>
      </c>
      <c r="B24" s="7">
        <v>174.01540757419963</v>
      </c>
      <c r="C24" s="7">
        <v>216.04754209112659</v>
      </c>
      <c r="D24" s="7">
        <v>292.82195077061459</v>
      </c>
      <c r="E24" s="7">
        <v>476.51149429954665</v>
      </c>
      <c r="F24" s="7">
        <v>746.95975598367602</v>
      </c>
      <c r="G24" s="7">
        <v>1073.5812315869457</v>
      </c>
      <c r="H24" s="7">
        <v>1154.5421756477178</v>
      </c>
      <c r="I24" s="7">
        <v>1207.5577639585549</v>
      </c>
      <c r="J24" s="7">
        <v>1260.9739359032531</v>
      </c>
      <c r="K24" s="7">
        <v>1315.4051179065755</v>
      </c>
      <c r="L24" s="7">
        <v>1370.4758593627434</v>
      </c>
      <c r="M24" s="7">
        <v>1425.0264335643337</v>
      </c>
      <c r="N24" s="7">
        <v>1482.4039455828449</v>
      </c>
      <c r="O24" s="7">
        <v>1728.061288909277</v>
      </c>
      <c r="P24" s="7">
        <v>2617.9029185070908</v>
      </c>
      <c r="Q24" s="7">
        <v>3507.3702789422709</v>
      </c>
      <c r="R24" s="7">
        <v>4373.6129764534735</v>
      </c>
      <c r="S24" s="7">
        <v>5202.7475746703267</v>
      </c>
      <c r="T24" s="7">
        <v>5935.7044488745369</v>
      </c>
      <c r="U24" s="7">
        <v>6581.5647725028448</v>
      </c>
      <c r="V24" s="7">
        <v>7165.2494876958535</v>
      </c>
      <c r="W24" s="7">
        <v>7973.0371521546413</v>
      </c>
      <c r="X24" s="7">
        <v>8802.8124117005136</v>
      </c>
      <c r="Y24" s="7">
        <v>9627.5978895940007</v>
      </c>
      <c r="Z24" s="7">
        <v>10443.942314514186</v>
      </c>
      <c r="AA24" s="7">
        <v>11253.957138648058</v>
      </c>
      <c r="AB24" s="7">
        <v>12058.07305478399</v>
      </c>
      <c r="AC24" s="7">
        <v>12856.802769631904</v>
      </c>
      <c r="AD24" s="7">
        <v>13445.201370402177</v>
      </c>
    </row>
    <row r="25" spans="1:30" s="5" customFormat="1" ht="13" x14ac:dyDescent="0.3">
      <c r="A25" s="6" t="s">
        <v>79</v>
      </c>
      <c r="B25" s="7">
        <v>144.0505425267134</v>
      </c>
      <c r="C25" s="7">
        <v>157.26468403971742</v>
      </c>
      <c r="D25" s="7">
        <v>172.49547059472553</v>
      </c>
      <c r="E25" s="7">
        <v>186.94017774490561</v>
      </c>
      <c r="F25" s="7">
        <v>204.3661308661375</v>
      </c>
      <c r="G25" s="7">
        <v>240.76980422823237</v>
      </c>
      <c r="H25" s="7">
        <v>278.91449686734916</v>
      </c>
      <c r="I25" s="7">
        <v>314.56803824594351</v>
      </c>
      <c r="J25" s="7">
        <v>346.44514629664934</v>
      </c>
      <c r="K25" s="7">
        <v>375.90440384232323</v>
      </c>
      <c r="L25" s="7">
        <v>404.64637506379739</v>
      </c>
      <c r="M25" s="7">
        <v>433.37971146580827</v>
      </c>
      <c r="N25" s="7">
        <v>461.99854066169206</v>
      </c>
      <c r="O25" s="7">
        <v>488.75745888100272</v>
      </c>
      <c r="P25" s="7">
        <v>751.59037836181744</v>
      </c>
      <c r="Q25" s="7">
        <v>1010.0093596582485</v>
      </c>
      <c r="R25" s="7">
        <v>1261.0953142194546</v>
      </c>
      <c r="S25" s="7">
        <v>1506.4786635118298</v>
      </c>
      <c r="T25" s="7">
        <v>1739.080172736735</v>
      </c>
      <c r="U25" s="7">
        <v>1966.0248675773121</v>
      </c>
      <c r="V25" s="7">
        <v>2180.1066027161692</v>
      </c>
      <c r="W25" s="7">
        <v>2391.3457725896128</v>
      </c>
      <c r="X25" s="7">
        <v>2600.1357845195935</v>
      </c>
      <c r="Y25" s="7">
        <v>2806.9003935908995</v>
      </c>
      <c r="Z25" s="7">
        <v>3010.9327789830709</v>
      </c>
      <c r="AA25" s="7">
        <v>3212.2402424349107</v>
      </c>
      <c r="AB25" s="7">
        <v>3410.7812078400666</v>
      </c>
      <c r="AC25" s="7">
        <v>3606.5317588027651</v>
      </c>
      <c r="AD25" s="7">
        <v>3799.4534043528506</v>
      </c>
    </row>
    <row r="26" spans="1:30" s="5" customFormat="1" ht="13" x14ac:dyDescent="0.3">
      <c r="A26" s="6" t="s">
        <v>80</v>
      </c>
      <c r="B26" s="7">
        <v>275.78814262939073</v>
      </c>
      <c r="C26" s="7">
        <v>449.76456594819172</v>
      </c>
      <c r="D26" s="7">
        <v>828.0893982877277</v>
      </c>
      <c r="E26" s="7">
        <v>1281.5061879706798</v>
      </c>
      <c r="F26" s="7">
        <v>1898.7697301481189</v>
      </c>
      <c r="G26" s="7">
        <v>2510.5042548617198</v>
      </c>
      <c r="H26" s="7">
        <v>3124.5513279984016</v>
      </c>
      <c r="I26" s="7">
        <v>3760.9313482924886</v>
      </c>
      <c r="J26" s="7">
        <v>4525.0339981029856</v>
      </c>
      <c r="K26" s="7">
        <v>5265.4033861861453</v>
      </c>
      <c r="L26" s="7">
        <v>5924.1005414533784</v>
      </c>
      <c r="M26" s="7">
        <v>6519.7478315103162</v>
      </c>
      <c r="N26" s="7">
        <v>7045.3506785768523</v>
      </c>
      <c r="O26" s="7">
        <v>7483.0720072446757</v>
      </c>
      <c r="P26" s="7">
        <v>7841.0598995472192</v>
      </c>
      <c r="Q26" s="7">
        <v>8149.7973222169576</v>
      </c>
      <c r="R26" s="7">
        <v>8413.6724687567203</v>
      </c>
      <c r="S26" s="7">
        <v>8639.2326172385365</v>
      </c>
      <c r="T26" s="7">
        <v>8818.9968313982863</v>
      </c>
      <c r="U26" s="7">
        <v>8957.3416340113909</v>
      </c>
      <c r="V26" s="7">
        <v>9063.8253508193866</v>
      </c>
      <c r="W26" s="7">
        <v>9140.9922003957181</v>
      </c>
      <c r="X26" s="7">
        <v>9194.5841806217486</v>
      </c>
      <c r="Y26" s="7">
        <v>9233.8911905087862</v>
      </c>
      <c r="Z26" s="7">
        <v>9254.209926914169</v>
      </c>
      <c r="AA26" s="7">
        <v>9271.1908352828268</v>
      </c>
      <c r="AB26" s="7">
        <v>9290.3308282206945</v>
      </c>
      <c r="AC26" s="7">
        <v>9309.8559551628005</v>
      </c>
      <c r="AD26" s="7">
        <v>9331.9136299509573</v>
      </c>
    </row>
    <row r="27" spans="1:30" s="5" customFormat="1" ht="13" x14ac:dyDescent="0.3">
      <c r="A27" s="6" t="s">
        <v>81</v>
      </c>
      <c r="B27" s="7">
        <v>7.3578745540348507</v>
      </c>
      <c r="C27" s="7">
        <v>29.654760358851004</v>
      </c>
      <c r="D27" s="7">
        <v>67.951929296747892</v>
      </c>
      <c r="E27" s="7">
        <v>128.47166735065466</v>
      </c>
      <c r="F27" s="7">
        <v>226.26200076204663</v>
      </c>
      <c r="G27" s="7">
        <v>372.33056486505637</v>
      </c>
      <c r="H27" s="7">
        <v>578.33573266970348</v>
      </c>
      <c r="I27" s="7">
        <v>852.77336617204503</v>
      </c>
      <c r="J27" s="7">
        <v>1197.0355964517905</v>
      </c>
      <c r="K27" s="7">
        <v>1601.2260653354947</v>
      </c>
      <c r="L27" s="7">
        <v>2046.2848262070252</v>
      </c>
      <c r="M27" s="7">
        <v>2510.4240391807989</v>
      </c>
      <c r="N27" s="7">
        <v>2967.3595439518954</v>
      </c>
      <c r="O27" s="7">
        <v>3395.5316731486837</v>
      </c>
      <c r="P27" s="7">
        <v>3780.7287344770693</v>
      </c>
      <c r="Q27" s="7">
        <v>4115.2268085964688</v>
      </c>
      <c r="R27" s="7">
        <v>4395.964488370083</v>
      </c>
      <c r="S27" s="7">
        <v>4623.7000399826866</v>
      </c>
      <c r="T27" s="7">
        <v>4802.4306356597144</v>
      </c>
      <c r="U27" s="7">
        <v>4938.96533772156</v>
      </c>
      <c r="V27" s="7">
        <v>5040.9931785468571</v>
      </c>
      <c r="W27" s="7">
        <v>5116.2581732124409</v>
      </c>
      <c r="X27" s="7">
        <v>5171.9788365932563</v>
      </c>
      <c r="Y27" s="7">
        <v>5213.9200357305854</v>
      </c>
      <c r="Z27" s="7">
        <v>5246.4676278260813</v>
      </c>
      <c r="AA27" s="7">
        <v>5272.8385273451695</v>
      </c>
      <c r="AB27" s="7">
        <v>5295.3081455634838</v>
      </c>
      <c r="AC27" s="7">
        <v>5315.3959419522826</v>
      </c>
      <c r="AD27" s="7">
        <v>5334.0681724064807</v>
      </c>
    </row>
    <row r="28" spans="1:30" s="5" customFormat="1" ht="13" x14ac:dyDescent="0.3">
      <c r="A28" s="6" t="s">
        <v>82</v>
      </c>
      <c r="B28" s="7">
        <v>28.25670329452381</v>
      </c>
      <c r="C28" s="7">
        <v>42.174724137554279</v>
      </c>
      <c r="D28" s="7">
        <v>62.611859444597904</v>
      </c>
      <c r="E28" s="7">
        <v>87.378983750985938</v>
      </c>
      <c r="F28" s="7">
        <v>116.33127808911388</v>
      </c>
      <c r="G28" s="7">
        <v>149.04426756670932</v>
      </c>
      <c r="H28" s="7">
        <v>184.94096533750616</v>
      </c>
      <c r="I28" s="7">
        <v>224.38878268301875</v>
      </c>
      <c r="J28" s="7">
        <v>266.66199899857298</v>
      </c>
      <c r="K28" s="7">
        <v>310.66751071749087</v>
      </c>
      <c r="L28" s="7">
        <v>355.13220705843486</v>
      </c>
      <c r="M28" s="7">
        <v>399.4378461481021</v>
      </c>
      <c r="N28" s="7">
        <v>442.62796387457178</v>
      </c>
      <c r="O28" s="7">
        <v>483.74155102598928</v>
      </c>
      <c r="P28" s="7">
        <v>521.82962098008954</v>
      </c>
      <c r="Q28" s="7">
        <v>556.09275283933869</v>
      </c>
      <c r="R28" s="7">
        <v>585.99799345504005</v>
      </c>
      <c r="S28" s="7">
        <v>611.31898975906074</v>
      </c>
      <c r="T28" s="7">
        <v>632.03821886213348</v>
      </c>
      <c r="U28" s="7">
        <v>648.490073869713</v>
      </c>
      <c r="V28" s="7">
        <v>661.41799714116007</v>
      </c>
      <c r="W28" s="7">
        <v>671.24638186634422</v>
      </c>
      <c r="X28" s="7">
        <v>678.40860316347062</v>
      </c>
      <c r="Y28" s="7">
        <v>683.32427931455561</v>
      </c>
      <c r="Z28" s="7">
        <v>686.39522387501245</v>
      </c>
      <c r="AA28" s="7">
        <v>688.02547807605288</v>
      </c>
      <c r="AB28" s="7">
        <v>688.63840059316124</v>
      </c>
      <c r="AC28" s="7">
        <v>688.62349198364791</v>
      </c>
      <c r="AD28" s="7">
        <v>688.29541024971468</v>
      </c>
    </row>
    <row r="29" spans="1:30" s="5" customFormat="1" ht="13" x14ac:dyDescent="0.3">
      <c r="A29" s="6" t="s">
        <v>83</v>
      </c>
      <c r="B29" s="7">
        <v>0</v>
      </c>
      <c r="C29" s="7">
        <v>4.8907773138180008</v>
      </c>
      <c r="D29" s="7">
        <v>26.758821016483978</v>
      </c>
      <c r="E29" s="7">
        <v>755.90484464027497</v>
      </c>
      <c r="F29" s="7">
        <v>1145.7867601394998</v>
      </c>
      <c r="G29" s="7">
        <v>1571.1909582544531</v>
      </c>
      <c r="H29" s="7">
        <v>2060.8373642061788</v>
      </c>
      <c r="I29" s="7">
        <v>2655.5896561897857</v>
      </c>
      <c r="J29" s="7">
        <v>3607.5640255551207</v>
      </c>
      <c r="K29" s="7">
        <v>3977.0242847044128</v>
      </c>
      <c r="L29" s="7">
        <v>3991.54906796568</v>
      </c>
      <c r="M29" s="7">
        <v>4378.8403973243348</v>
      </c>
      <c r="N29" s="7">
        <v>4768.9401459092214</v>
      </c>
      <c r="O29" s="7">
        <v>4788.0206487007872</v>
      </c>
      <c r="P29" s="7">
        <v>5367.4069246154113</v>
      </c>
      <c r="Q29" s="7">
        <v>5280.6924023404426</v>
      </c>
      <c r="R29" s="7">
        <v>5314.5780136118256</v>
      </c>
      <c r="S29" s="7">
        <v>5392.5736615304131</v>
      </c>
      <c r="T29" s="7">
        <v>5823.0271326444636</v>
      </c>
      <c r="U29" s="7">
        <v>6980.5192983069328</v>
      </c>
      <c r="V29" s="7">
        <v>7890.4304140679415</v>
      </c>
      <c r="W29" s="7">
        <v>8707.2035918049078</v>
      </c>
      <c r="X29" s="7">
        <v>9597.262398200819</v>
      </c>
      <c r="Y29" s="7">
        <v>10181.094921861231</v>
      </c>
      <c r="Z29" s="7">
        <v>10715.811280209831</v>
      </c>
      <c r="AA29" s="7">
        <v>11027.53153386986</v>
      </c>
      <c r="AB29" s="7">
        <v>11172.637480024407</v>
      </c>
      <c r="AC29" s="7">
        <v>11576.248098919252</v>
      </c>
      <c r="AD29" s="7">
        <v>11649.500390182964</v>
      </c>
    </row>
    <row r="30" spans="1:30" s="5" customFormat="1" ht="13" x14ac:dyDescent="0.3">
      <c r="A30" s="6" t="s">
        <v>84</v>
      </c>
      <c r="B30" s="7">
        <v>253.7713345189697</v>
      </c>
      <c r="C30" s="7">
        <v>380.65700177845468</v>
      </c>
      <c r="D30" s="7">
        <v>507.54266903793956</v>
      </c>
      <c r="E30" s="7">
        <v>634.42833629742438</v>
      </c>
      <c r="F30" s="7">
        <v>851.9039072673761</v>
      </c>
      <c r="G30" s="7">
        <v>1069.3794782373279</v>
      </c>
      <c r="H30" s="7">
        <v>1286.8550492072798</v>
      </c>
      <c r="I30" s="7">
        <v>1504.3306201772318</v>
      </c>
      <c r="J30" s="7">
        <v>1721.8061911471834</v>
      </c>
      <c r="K30" s="7">
        <v>1912.8348106825915</v>
      </c>
      <c r="L30" s="7">
        <v>2103.8634302179989</v>
      </c>
      <c r="M30" s="7">
        <v>2294.8920497534064</v>
      </c>
      <c r="N30" s="7">
        <v>2485.9206692888142</v>
      </c>
      <c r="O30" s="7">
        <v>2676.9492888242221</v>
      </c>
      <c r="P30" s="7">
        <v>2903.7463556619036</v>
      </c>
      <c r="Q30" s="7">
        <v>3130.5434224995847</v>
      </c>
      <c r="R30" s="7">
        <v>3357.3404893372663</v>
      </c>
      <c r="S30" s="7">
        <v>3584.1375561749473</v>
      </c>
      <c r="T30" s="7">
        <v>3810.9346230126284</v>
      </c>
      <c r="U30" s="7">
        <v>4143.7114560283526</v>
      </c>
      <c r="V30" s="7">
        <v>4476.4882890440767</v>
      </c>
      <c r="W30" s="7">
        <v>4809.2651220597991</v>
      </c>
      <c r="X30" s="7">
        <v>5142.0419550755232</v>
      </c>
      <c r="Y30" s="7">
        <v>5474.8187880912483</v>
      </c>
      <c r="Z30" s="7">
        <v>5474.8187880912483</v>
      </c>
      <c r="AA30" s="7">
        <v>5474.8187880912483</v>
      </c>
      <c r="AB30" s="7">
        <v>5474.8187880912483</v>
      </c>
      <c r="AC30" s="7">
        <v>5474.8187880912483</v>
      </c>
      <c r="AD30" s="7">
        <v>5474.8187880912483</v>
      </c>
    </row>
    <row r="31" spans="1:30" s="5" customFormat="1" ht="13" x14ac:dyDescent="0.3">
      <c r="A31" s="6" t="s">
        <v>85</v>
      </c>
      <c r="B31" s="7">
        <v>34601.109669413134</v>
      </c>
      <c r="C31" s="7">
        <v>35232.278775569765</v>
      </c>
      <c r="D31" s="7">
        <v>36106.013126301143</v>
      </c>
      <c r="E31" s="7">
        <v>37746.563246878242</v>
      </c>
      <c r="F31" s="7">
        <v>39278.285845537641</v>
      </c>
      <c r="G31" s="7">
        <v>40967.067230620953</v>
      </c>
      <c r="H31" s="7">
        <v>42538.476924735653</v>
      </c>
      <c r="I31" s="7">
        <v>44290.129546562537</v>
      </c>
      <c r="J31" s="7">
        <v>46637.702497753089</v>
      </c>
      <c r="K31" s="7">
        <v>48401.160457716425</v>
      </c>
      <c r="L31" s="7">
        <v>49753.717128325952</v>
      </c>
      <c r="M31" s="7">
        <v>51440.262629037097</v>
      </c>
      <c r="N31" s="7">
        <v>53059.836761110266</v>
      </c>
      <c r="O31" s="7">
        <v>54781.26534796755</v>
      </c>
      <c r="P31" s="7">
        <v>57403.266984635338</v>
      </c>
      <c r="Q31" s="7">
        <v>59255.441198890585</v>
      </c>
      <c r="R31" s="7">
        <v>61099.998874829944</v>
      </c>
      <c r="S31" s="7">
        <v>62855.458149542465</v>
      </c>
      <c r="T31" s="7">
        <v>64759.642159855481</v>
      </c>
      <c r="U31" s="7">
        <v>67320.344866719533</v>
      </c>
      <c r="V31" s="7">
        <v>69492.207753761468</v>
      </c>
      <c r="W31" s="7">
        <v>71735.56091028919</v>
      </c>
      <c r="X31" s="7">
        <v>74028.430255217027</v>
      </c>
      <c r="Y31" s="7">
        <v>75979.880664213386</v>
      </c>
      <c r="Z31" s="7">
        <v>77509.747995702099</v>
      </c>
      <c r="AA31" s="7">
        <v>78797.859707096082</v>
      </c>
      <c r="AB31" s="7">
        <v>79908.715055608147</v>
      </c>
      <c r="AC31" s="7">
        <v>81267.534158308204</v>
      </c>
      <c r="AD31" s="7">
        <v>82097.006704190397</v>
      </c>
    </row>
    <row r="32" spans="1:30" s="5" customFormat="1" ht="13" x14ac:dyDescent="0.3"/>
    <row r="34" spans="1:30" s="5" customFormat="1" ht="26" x14ac:dyDescent="0.3">
      <c r="A34" s="33" t="s">
        <v>191</v>
      </c>
      <c r="B34" s="2">
        <v>2022</v>
      </c>
      <c r="C34" s="2">
        <v>2023</v>
      </c>
      <c r="D34" s="2">
        <v>2024</v>
      </c>
      <c r="E34" s="2">
        <v>2025</v>
      </c>
      <c r="F34" s="2">
        <v>2026</v>
      </c>
      <c r="G34" s="2">
        <v>2027</v>
      </c>
      <c r="H34" s="2">
        <v>2028</v>
      </c>
      <c r="I34" s="2">
        <v>2029</v>
      </c>
      <c r="J34" s="2">
        <v>2030</v>
      </c>
      <c r="K34" s="2">
        <v>2031</v>
      </c>
      <c r="L34" s="2">
        <v>2032</v>
      </c>
      <c r="M34" s="2">
        <v>2033</v>
      </c>
      <c r="N34" s="2">
        <v>2034</v>
      </c>
      <c r="O34" s="2">
        <v>2035</v>
      </c>
      <c r="P34" s="2">
        <v>2036</v>
      </c>
      <c r="Q34" s="2">
        <v>2037</v>
      </c>
      <c r="R34" s="2">
        <v>2038</v>
      </c>
      <c r="S34" s="2">
        <v>2039</v>
      </c>
      <c r="T34" s="2">
        <v>2040</v>
      </c>
      <c r="U34" s="2">
        <v>2041</v>
      </c>
      <c r="V34" s="2">
        <v>2042</v>
      </c>
      <c r="W34" s="2">
        <v>2043</v>
      </c>
      <c r="X34" s="2">
        <v>2044</v>
      </c>
      <c r="Y34" s="2">
        <v>2045</v>
      </c>
      <c r="Z34" s="2">
        <v>2046</v>
      </c>
      <c r="AA34" s="2">
        <v>2047</v>
      </c>
      <c r="AB34" s="2">
        <v>2048</v>
      </c>
      <c r="AC34" s="2">
        <v>2049</v>
      </c>
      <c r="AD34" s="2">
        <v>2050</v>
      </c>
    </row>
    <row r="35" spans="1:30" s="5" customFormat="1" ht="13" x14ac:dyDescent="0.3">
      <c r="A35" s="6" t="s">
        <v>76</v>
      </c>
      <c r="B35" s="7">
        <v>10512.64293985911</v>
      </c>
      <c r="C35" s="7">
        <v>10462.231178180018</v>
      </c>
      <c r="D35" s="7">
        <v>10455.729880590503</v>
      </c>
      <c r="E35" s="7">
        <v>10452.805320279083</v>
      </c>
      <c r="F35" s="7">
        <v>10455.303281732922</v>
      </c>
      <c r="G35" s="7">
        <v>10462.076007318852</v>
      </c>
      <c r="H35" s="7">
        <v>10478.136777370793</v>
      </c>
      <c r="I35" s="7">
        <v>10497.377326233383</v>
      </c>
      <c r="J35" s="7">
        <v>10522.725613224289</v>
      </c>
      <c r="K35" s="7">
        <v>10556.848736558555</v>
      </c>
      <c r="L35" s="7">
        <v>10568.38609403123</v>
      </c>
      <c r="M35" s="7">
        <v>10579.119731191035</v>
      </c>
      <c r="N35" s="7">
        <v>10589.406165408551</v>
      </c>
      <c r="O35" s="7">
        <v>10585.587716776978</v>
      </c>
      <c r="P35" s="7">
        <v>10539.502345382434</v>
      </c>
      <c r="Q35" s="7">
        <v>10493.060994435435</v>
      </c>
      <c r="R35" s="7">
        <v>10447.135803147319</v>
      </c>
      <c r="S35" s="7">
        <v>10402.300864795488</v>
      </c>
      <c r="T35" s="7">
        <v>10358.079216744243</v>
      </c>
      <c r="U35" s="7">
        <v>10314.381058009367</v>
      </c>
      <c r="V35" s="7">
        <v>10271.150357909954</v>
      </c>
      <c r="W35" s="7">
        <v>10227.676613851134</v>
      </c>
      <c r="X35" s="7">
        <v>10184.309869681951</v>
      </c>
      <c r="Y35" s="7">
        <v>10141.131323164993</v>
      </c>
      <c r="Z35" s="7">
        <v>10098.147993991188</v>
      </c>
      <c r="AA35" s="7">
        <v>10055.336566770851</v>
      </c>
      <c r="AB35" s="7">
        <v>10012.671539904781</v>
      </c>
      <c r="AC35" s="7">
        <v>9970.0776566701388</v>
      </c>
      <c r="AD35" s="7">
        <v>9941.1156641830021</v>
      </c>
    </row>
    <row r="36" spans="1:30" s="5" customFormat="1" ht="13" x14ac:dyDescent="0.3">
      <c r="A36" s="6" t="s">
        <v>77</v>
      </c>
      <c r="B36" s="7">
        <v>23205.226724456199</v>
      </c>
      <c r="C36" s="7">
        <v>23489.593541722035</v>
      </c>
      <c r="D36" s="7">
        <v>23692.01114726179</v>
      </c>
      <c r="E36" s="7">
        <v>23742.616234544686</v>
      </c>
      <c r="F36" s="7">
        <v>23632.603000548759</v>
      </c>
      <c r="G36" s="7">
        <v>23518.190663701655</v>
      </c>
      <c r="H36" s="7">
        <v>23391.36303543071</v>
      </c>
      <c r="I36" s="7">
        <v>23272.612644610086</v>
      </c>
      <c r="J36" s="7">
        <v>23189.45599207325</v>
      </c>
      <c r="K36" s="7">
        <v>23085.846141782844</v>
      </c>
      <c r="L36" s="7">
        <v>22989.278726965666</v>
      </c>
      <c r="M36" s="7">
        <v>22899.394588898973</v>
      </c>
      <c r="N36" s="7">
        <v>22815.829107855832</v>
      </c>
      <c r="O36" s="7">
        <v>23151.54371445594</v>
      </c>
      <c r="P36" s="7">
        <v>23079.499807102307</v>
      </c>
      <c r="Q36" s="7">
        <v>23012.647857361819</v>
      </c>
      <c r="R36" s="7">
        <v>22950.601327478758</v>
      </c>
      <c r="S36" s="7">
        <v>22892.96818187918</v>
      </c>
      <c r="T36" s="7">
        <v>22839.350879922749</v>
      </c>
      <c r="U36" s="7">
        <v>22789.346368692055</v>
      </c>
      <c r="V36" s="7">
        <v>22742.546075820057</v>
      </c>
      <c r="W36" s="7">
        <v>22698.535902354583</v>
      </c>
      <c r="X36" s="7">
        <v>22656.89621566017</v>
      </c>
      <c r="Y36" s="7">
        <v>22617.201842357092</v>
      </c>
      <c r="Z36" s="7">
        <v>22579.022061297313</v>
      </c>
      <c r="AA36" s="7">
        <v>22541.9205965771</v>
      </c>
      <c r="AB36" s="7">
        <v>22505.455610586327</v>
      </c>
      <c r="AC36" s="7">
        <v>22469.179697094169</v>
      </c>
      <c r="AD36" s="7">
        <v>22432.639874371009</v>
      </c>
    </row>
    <row r="37" spans="1:30" s="5" customFormat="1" ht="13" x14ac:dyDescent="0.3">
      <c r="A37" s="6" t="s">
        <v>78</v>
      </c>
      <c r="B37" s="7">
        <v>174.01540757419963</v>
      </c>
      <c r="C37" s="7">
        <v>216.04754209112659</v>
      </c>
      <c r="D37" s="7">
        <v>292.82195077061459</v>
      </c>
      <c r="E37" s="7">
        <v>476.51149429954665</v>
      </c>
      <c r="F37" s="7">
        <v>746.95975598367602</v>
      </c>
      <c r="G37" s="7">
        <v>1073.5812315869457</v>
      </c>
      <c r="H37" s="7">
        <v>1154.5421756477178</v>
      </c>
      <c r="I37" s="7">
        <v>1207.5577639585549</v>
      </c>
      <c r="J37" s="7">
        <v>1260.9739359032531</v>
      </c>
      <c r="K37" s="7">
        <v>1315.4051179065755</v>
      </c>
      <c r="L37" s="7">
        <v>1370.4758593627434</v>
      </c>
      <c r="M37" s="7">
        <v>1425.0264335643337</v>
      </c>
      <c r="N37" s="7">
        <v>1482.4039455828449</v>
      </c>
      <c r="O37" s="7">
        <v>1728.061288909277</v>
      </c>
      <c r="P37" s="7">
        <v>2617.9029185070908</v>
      </c>
      <c r="Q37" s="7">
        <v>3507.3702789422709</v>
      </c>
      <c r="R37" s="7">
        <v>4373.6129764534735</v>
      </c>
      <c r="S37" s="7">
        <v>5202.7475746703267</v>
      </c>
      <c r="T37" s="7">
        <v>5935.7044488745369</v>
      </c>
      <c r="U37" s="7">
        <v>6581.5647725028448</v>
      </c>
      <c r="V37" s="7">
        <v>7165.2494876958535</v>
      </c>
      <c r="W37" s="7">
        <v>7973.0371521546413</v>
      </c>
      <c r="X37" s="7">
        <v>8802.8124117005136</v>
      </c>
      <c r="Y37" s="7">
        <v>9627.5978895940007</v>
      </c>
      <c r="Z37" s="7">
        <v>10443.942314514186</v>
      </c>
      <c r="AA37" s="7">
        <v>11253.957138648058</v>
      </c>
      <c r="AB37" s="7">
        <v>12058.07305478399</v>
      </c>
      <c r="AC37" s="7">
        <v>12856.802769631904</v>
      </c>
      <c r="AD37" s="7">
        <v>13445.201370402177</v>
      </c>
    </row>
    <row r="38" spans="1:30" s="5" customFormat="1" ht="13" x14ac:dyDescent="0.3">
      <c r="A38" s="6" t="s">
        <v>79</v>
      </c>
      <c r="B38" s="7">
        <v>144.0505425267134</v>
      </c>
      <c r="C38" s="7">
        <v>157.26468403971742</v>
      </c>
      <c r="D38" s="7">
        <v>172.49547059472553</v>
      </c>
      <c r="E38" s="7">
        <v>186.94017774490561</v>
      </c>
      <c r="F38" s="7">
        <v>204.3661308661375</v>
      </c>
      <c r="G38" s="7">
        <v>240.76980422823237</v>
      </c>
      <c r="H38" s="7">
        <v>278.91449686734916</v>
      </c>
      <c r="I38" s="7">
        <v>314.56803824594351</v>
      </c>
      <c r="J38" s="7">
        <v>346.44514629664934</v>
      </c>
      <c r="K38" s="7">
        <v>375.90440384232323</v>
      </c>
      <c r="L38" s="7">
        <v>404.64637506379739</v>
      </c>
      <c r="M38" s="7">
        <v>433.37971146580827</v>
      </c>
      <c r="N38" s="7">
        <v>461.99854066169206</v>
      </c>
      <c r="O38" s="7">
        <v>488.75745888100272</v>
      </c>
      <c r="P38" s="7">
        <v>751.59037836181744</v>
      </c>
      <c r="Q38" s="7">
        <v>1010.0093596582485</v>
      </c>
      <c r="R38" s="7">
        <v>1261.0953142194546</v>
      </c>
      <c r="S38" s="7">
        <v>1506.4786635118298</v>
      </c>
      <c r="T38" s="7">
        <v>1739.080172736735</v>
      </c>
      <c r="U38" s="7">
        <v>1966.0248675773121</v>
      </c>
      <c r="V38" s="7">
        <v>2180.1066027161692</v>
      </c>
      <c r="W38" s="7">
        <v>2391.3457725896128</v>
      </c>
      <c r="X38" s="7">
        <v>2600.1357845195935</v>
      </c>
      <c r="Y38" s="7">
        <v>2806.9003935908995</v>
      </c>
      <c r="Z38" s="7">
        <v>3010.9327789830709</v>
      </c>
      <c r="AA38" s="7">
        <v>3212.2402424349107</v>
      </c>
      <c r="AB38" s="7">
        <v>3410.7812078400666</v>
      </c>
      <c r="AC38" s="7">
        <v>3606.5317588027651</v>
      </c>
      <c r="AD38" s="7">
        <v>3799.4534043528506</v>
      </c>
    </row>
    <row r="39" spans="1:30" s="5" customFormat="1" ht="13" x14ac:dyDescent="0.3">
      <c r="A39" s="6" t="s">
        <v>80</v>
      </c>
      <c r="B39" s="7">
        <v>275.78814262939073</v>
      </c>
      <c r="C39" s="7">
        <v>461.88095469517634</v>
      </c>
      <c r="D39" s="7">
        <v>861.72440681790169</v>
      </c>
      <c r="E39" s="7">
        <v>1347.5870850003184</v>
      </c>
      <c r="F39" s="7">
        <v>1981.8337167936177</v>
      </c>
      <c r="G39" s="7">
        <v>2607.4809660803694</v>
      </c>
      <c r="H39" s="7">
        <v>3263.9368225375542</v>
      </c>
      <c r="I39" s="7">
        <v>3936.9535355230878</v>
      </c>
      <c r="J39" s="7">
        <v>4768.3076247925273</v>
      </c>
      <c r="K39" s="7">
        <v>5591.91809822911</v>
      </c>
      <c r="L39" s="7">
        <v>6325.450882406788</v>
      </c>
      <c r="M39" s="7">
        <v>6987.3282051509932</v>
      </c>
      <c r="N39" s="7">
        <v>7577.7773005932468</v>
      </c>
      <c r="O39" s="7">
        <v>8074.6776390860277</v>
      </c>
      <c r="P39" s="7">
        <v>8488.3622349375655</v>
      </c>
      <c r="Q39" s="7">
        <v>8847.3534279042415</v>
      </c>
      <c r="R39" s="7">
        <v>9159.4049078873541</v>
      </c>
      <c r="S39" s="7">
        <v>9432.5961819076365</v>
      </c>
      <c r="T39" s="7">
        <v>9658.5280451698181</v>
      </c>
      <c r="U39" s="7">
        <v>9829.3161050519648</v>
      </c>
      <c r="V39" s="7">
        <v>9966.7883549640865</v>
      </c>
      <c r="W39" s="7">
        <v>10074.146798625001</v>
      </c>
      <c r="X39" s="7">
        <v>10159.374229723691</v>
      </c>
      <c r="Y39" s="7">
        <v>10228.156234402744</v>
      </c>
      <c r="Z39" s="7">
        <v>10267.841898619377</v>
      </c>
      <c r="AA39" s="7">
        <v>10305.214694041051</v>
      </c>
      <c r="AB39" s="7">
        <v>10344.117943941634</v>
      </c>
      <c r="AC39" s="7">
        <v>10385.179638649437</v>
      </c>
      <c r="AD39" s="7">
        <v>10428.474249740451</v>
      </c>
    </row>
    <row r="40" spans="1:30" s="5" customFormat="1" ht="13" x14ac:dyDescent="0.3">
      <c r="A40" s="6" t="s">
        <v>81</v>
      </c>
      <c r="B40" s="7">
        <v>7.3578745540348507</v>
      </c>
      <c r="C40" s="7">
        <v>21.535537672849575</v>
      </c>
      <c r="D40" s="7">
        <v>46.804883060544483</v>
      </c>
      <c r="E40" s="7">
        <v>86.371457358541718</v>
      </c>
      <c r="F40" s="7">
        <v>148.15134146432695</v>
      </c>
      <c r="G40" s="7">
        <v>240.73190355666679</v>
      </c>
      <c r="H40" s="7">
        <v>372.95087838310099</v>
      </c>
      <c r="I40" s="7">
        <v>551.32110295457971</v>
      </c>
      <c r="J40" s="7">
        <v>778.18292142925429</v>
      </c>
      <c r="K40" s="7">
        <v>1051.6178610886363</v>
      </c>
      <c r="L40" s="7">
        <v>1370.5911337140592</v>
      </c>
      <c r="M40" s="7">
        <v>1735.0880213493281</v>
      </c>
      <c r="N40" s="7">
        <v>2142.8400723155605</v>
      </c>
      <c r="O40" s="7">
        <v>2582.6242728527218</v>
      </c>
      <c r="P40" s="7">
        <v>3033.7914683799518</v>
      </c>
      <c r="Q40" s="7">
        <v>3472.6687997519234</v>
      </c>
      <c r="R40" s="7">
        <v>3879.5035075267733</v>
      </c>
      <c r="S40" s="7">
        <v>4241.1691546644561</v>
      </c>
      <c r="T40" s="7">
        <v>4550.7987715223771</v>
      </c>
      <c r="U40" s="7">
        <v>4806.5355124919006</v>
      </c>
      <c r="V40" s="7">
        <v>5009.862455972484</v>
      </c>
      <c r="W40" s="7">
        <v>5165.216667805521</v>
      </c>
      <c r="X40" s="7">
        <v>5279.5074705962061</v>
      </c>
      <c r="Y40" s="7">
        <v>5361.3393373481586</v>
      </c>
      <c r="Z40" s="7">
        <v>5419.6185016418904</v>
      </c>
      <c r="AA40" s="7">
        <v>5462.0753640086887</v>
      </c>
      <c r="AB40" s="7">
        <v>5494.5457182808668</v>
      </c>
      <c r="AC40" s="7">
        <v>5520.9965102020442</v>
      </c>
      <c r="AD40" s="7">
        <v>5543.9391456987441</v>
      </c>
    </row>
    <row r="41" spans="1:30" s="5" customFormat="1" ht="13" x14ac:dyDescent="0.3">
      <c r="A41" s="6" t="s">
        <v>82</v>
      </c>
      <c r="B41" s="7">
        <v>28.25670329452381</v>
      </c>
      <c r="C41" s="7">
        <v>37.892196070636274</v>
      </c>
      <c r="D41" s="7">
        <v>53.762655374384181</v>
      </c>
      <c r="E41" s="7">
        <v>73.630524802782659</v>
      </c>
      <c r="F41" s="7">
        <v>97.569549911557758</v>
      </c>
      <c r="G41" s="7">
        <v>125.30708163992301</v>
      </c>
      <c r="H41" s="7">
        <v>156.35490615182277</v>
      </c>
      <c r="I41" s="7">
        <v>190.86465891688368</v>
      </c>
      <c r="J41" s="7">
        <v>228.52914649294468</v>
      </c>
      <c r="K41" s="7">
        <v>268.99828753229156</v>
      </c>
      <c r="L41" s="7">
        <v>311.68109403908352</v>
      </c>
      <c r="M41" s="7">
        <v>355.95746260913978</v>
      </c>
      <c r="N41" s="7">
        <v>400.50775065117784</v>
      </c>
      <c r="O41" s="7">
        <v>443.85670341920002</v>
      </c>
      <c r="P41" s="7">
        <v>484.76426520107083</v>
      </c>
      <c r="Q41" s="7">
        <v>522.39427089128549</v>
      </c>
      <c r="R41" s="7">
        <v>556.28670356705197</v>
      </c>
      <c r="S41" s="7">
        <v>586.29463423256277</v>
      </c>
      <c r="T41" s="7">
        <v>612.43682745047965</v>
      </c>
      <c r="U41" s="7">
        <v>634.82646083000725</v>
      </c>
      <c r="V41" s="7">
        <v>653.67797579590206</v>
      </c>
      <c r="W41" s="7">
        <v>669.27306064262166</v>
      </c>
      <c r="X41" s="7">
        <v>681.93305164185983</v>
      </c>
      <c r="Y41" s="7">
        <v>692.00029364007105</v>
      </c>
      <c r="Z41" s="7">
        <v>699.8225722039258</v>
      </c>
      <c r="AA41" s="7">
        <v>705.7380016355005</v>
      </c>
      <c r="AB41" s="7">
        <v>710.06321393194446</v>
      </c>
      <c r="AC41" s="7">
        <v>713.10276450597087</v>
      </c>
      <c r="AD41" s="7">
        <v>715.1488337365771</v>
      </c>
    </row>
    <row r="42" spans="1:30" s="5" customFormat="1" ht="13" x14ac:dyDescent="0.3">
      <c r="A42" s="6" t="s">
        <v>83</v>
      </c>
      <c r="B42" s="7">
        <v>0</v>
      </c>
      <c r="C42" s="7">
        <v>4.4807757693205437</v>
      </c>
      <c r="D42" s="7">
        <v>9.1712619601239727</v>
      </c>
      <c r="E42" s="7">
        <v>4.3216491707120035</v>
      </c>
      <c r="F42" s="7">
        <v>9.7005570899782576</v>
      </c>
      <c r="G42" s="7">
        <v>54.081235789364001</v>
      </c>
      <c r="H42" s="7">
        <v>103.52613097725916</v>
      </c>
      <c r="I42" s="7">
        <v>175.3883233522678</v>
      </c>
      <c r="J42" s="7">
        <v>409.2176119981749</v>
      </c>
      <c r="K42" s="7">
        <v>542.47752681018926</v>
      </c>
      <c r="L42" s="7">
        <v>901.62861691947091</v>
      </c>
      <c r="M42" s="7">
        <v>1225.6016430738507</v>
      </c>
      <c r="N42" s="7">
        <v>1612.9317705263445</v>
      </c>
      <c r="O42" s="7">
        <v>1830.7702412311835</v>
      </c>
      <c r="P42" s="7">
        <v>2126.5052834047792</v>
      </c>
      <c r="Q42" s="7">
        <v>2362.516489231306</v>
      </c>
      <c r="R42" s="7">
        <v>2371.1236447680176</v>
      </c>
      <c r="S42" s="7">
        <v>2428.3442409795607</v>
      </c>
      <c r="T42" s="7">
        <v>2638.2494142776241</v>
      </c>
      <c r="U42" s="7">
        <v>3392.7202304227053</v>
      </c>
      <c r="V42" s="7">
        <v>3869.9641876004143</v>
      </c>
      <c r="W42" s="7">
        <v>4215.8056019871001</v>
      </c>
      <c r="X42" s="7">
        <v>4544.7248403346848</v>
      </c>
      <c r="Y42" s="7">
        <v>4669.7390626145434</v>
      </c>
      <c r="Z42" s="7">
        <v>4752.6826508476424</v>
      </c>
      <c r="AA42" s="7">
        <v>4678.943484948034</v>
      </c>
      <c r="AB42" s="7">
        <v>4590.7148933401222</v>
      </c>
      <c r="AC42" s="7">
        <v>4385.0881985044161</v>
      </c>
      <c r="AD42" s="7">
        <v>4130.0186817180011</v>
      </c>
    </row>
    <row r="43" spans="1:30" s="5" customFormat="1" ht="13" x14ac:dyDescent="0.3">
      <c r="A43" s="6" t="s">
        <v>84</v>
      </c>
      <c r="B43" s="7">
        <v>119.11843918153185</v>
      </c>
      <c r="C43" s="7">
        <v>178.67765877229738</v>
      </c>
      <c r="D43" s="7">
        <v>238.23687836306314</v>
      </c>
      <c r="E43" s="7">
        <v>297.79609795382913</v>
      </c>
      <c r="F43" s="7">
        <v>395.91700681498429</v>
      </c>
      <c r="G43" s="7">
        <v>494.03791567613905</v>
      </c>
      <c r="H43" s="7">
        <v>592.15882453729421</v>
      </c>
      <c r="I43" s="7">
        <v>690.27973339844891</v>
      </c>
      <c r="J43" s="7">
        <v>788.4006422596043</v>
      </c>
      <c r="K43" s="7">
        <v>917.63611211091052</v>
      </c>
      <c r="L43" s="7">
        <v>1046.8715819622169</v>
      </c>
      <c r="M43" s="7">
        <v>1176.1070518135227</v>
      </c>
      <c r="N43" s="7">
        <v>1305.3425216648291</v>
      </c>
      <c r="O43" s="7">
        <v>1434.5779915161356</v>
      </c>
      <c r="P43" s="7">
        <v>1608.4053490112624</v>
      </c>
      <c r="Q43" s="7">
        <v>1782.2327065063894</v>
      </c>
      <c r="R43" s="7">
        <v>1956.0600640015164</v>
      </c>
      <c r="S43" s="7">
        <v>2129.8874214966431</v>
      </c>
      <c r="T43" s="7">
        <v>2303.7147789917699</v>
      </c>
      <c r="U43" s="7">
        <v>2661.0085638709725</v>
      </c>
      <c r="V43" s="7">
        <v>3018.302348750176</v>
      </c>
      <c r="W43" s="7">
        <v>3375.5961336293781</v>
      </c>
      <c r="X43" s="7">
        <v>3732.8899185085816</v>
      </c>
      <c r="Y43" s="7">
        <v>4090.1837033877846</v>
      </c>
      <c r="Z43" s="7">
        <v>4678.2606561662533</v>
      </c>
      <c r="AA43" s="7">
        <v>5266.3376089447256</v>
      </c>
      <c r="AB43" s="7">
        <v>5854.4145617231943</v>
      </c>
      <c r="AC43" s="7">
        <v>6442.4915145016648</v>
      </c>
      <c r="AD43" s="7">
        <v>7030.5684672801344</v>
      </c>
    </row>
    <row r="44" spans="1:30" s="5" customFormat="1" ht="13" x14ac:dyDescent="0.3">
      <c r="A44" s="6" t="s">
        <v>85</v>
      </c>
      <c r="B44" s="7">
        <v>34466.456774075697</v>
      </c>
      <c r="C44" s="7">
        <v>35029.604069013178</v>
      </c>
      <c r="D44" s="7">
        <v>35822.758534793662</v>
      </c>
      <c r="E44" s="7">
        <v>36668.580041154397</v>
      </c>
      <c r="F44" s="7">
        <v>37672.404341205947</v>
      </c>
      <c r="G44" s="7">
        <v>38816.256809578153</v>
      </c>
      <c r="H44" s="7">
        <v>39791.884047903608</v>
      </c>
      <c r="I44" s="7">
        <v>40836.923127193237</v>
      </c>
      <c r="J44" s="7">
        <v>42292.238634469941</v>
      </c>
      <c r="K44" s="7">
        <v>43706.652285861433</v>
      </c>
      <c r="L44" s="7">
        <v>45289.010364465052</v>
      </c>
      <c r="M44" s="7">
        <v>46817.00284911698</v>
      </c>
      <c r="N44" s="7">
        <v>48389.037175260077</v>
      </c>
      <c r="O44" s="7">
        <v>50320.457027128468</v>
      </c>
      <c r="P44" s="7">
        <v>52730.324050288276</v>
      </c>
      <c r="Q44" s="7">
        <v>55010.254184682919</v>
      </c>
      <c r="R44" s="7">
        <v>56954.824249049707</v>
      </c>
      <c r="S44" s="7">
        <v>58822.786918137703</v>
      </c>
      <c r="T44" s="7">
        <v>60635.94255569033</v>
      </c>
      <c r="U44" s="7">
        <v>62975.723939449133</v>
      </c>
      <c r="V44" s="7">
        <v>64877.647847225096</v>
      </c>
      <c r="W44" s="7">
        <v>66790.633703639614</v>
      </c>
      <c r="X44" s="7">
        <v>68642.583792367237</v>
      </c>
      <c r="Y44" s="7">
        <v>70234.25008010029</v>
      </c>
      <c r="Z44" s="7">
        <v>71950.271428264852</v>
      </c>
      <c r="AA44" s="7">
        <v>73481.76369800893</v>
      </c>
      <c r="AB44" s="7">
        <v>74980.837744332923</v>
      </c>
      <c r="AC44" s="7">
        <v>76349.450508562499</v>
      </c>
      <c r="AD44" s="7">
        <v>77466.559691482951</v>
      </c>
    </row>
    <row r="47" spans="1:30" s="5" customFormat="1" ht="26" x14ac:dyDescent="0.3">
      <c r="A47" s="33" t="s">
        <v>192</v>
      </c>
      <c r="B47" s="2">
        <v>2022</v>
      </c>
      <c r="C47" s="2">
        <v>2023</v>
      </c>
      <c r="D47" s="2">
        <v>2024</v>
      </c>
      <c r="E47" s="2">
        <v>2025</v>
      </c>
      <c r="F47" s="2">
        <v>2026</v>
      </c>
      <c r="G47" s="2">
        <v>2027</v>
      </c>
      <c r="H47" s="2">
        <v>2028</v>
      </c>
      <c r="I47" s="2">
        <v>2029</v>
      </c>
      <c r="J47" s="2">
        <v>2030</v>
      </c>
      <c r="K47" s="2">
        <v>2031</v>
      </c>
      <c r="L47" s="2">
        <v>2032</v>
      </c>
      <c r="M47" s="2">
        <v>2033</v>
      </c>
      <c r="N47" s="2">
        <v>2034</v>
      </c>
      <c r="O47" s="2">
        <v>2035</v>
      </c>
      <c r="P47" s="2">
        <v>2036</v>
      </c>
      <c r="Q47" s="2">
        <v>2037</v>
      </c>
      <c r="R47" s="2">
        <v>2038</v>
      </c>
      <c r="S47" s="2">
        <v>2039</v>
      </c>
      <c r="T47" s="2">
        <v>2040</v>
      </c>
      <c r="U47" s="2">
        <v>2041</v>
      </c>
      <c r="V47" s="2">
        <v>2042</v>
      </c>
      <c r="W47" s="2">
        <v>2043</v>
      </c>
      <c r="X47" s="2">
        <v>2044</v>
      </c>
      <c r="Y47" s="2">
        <v>2045</v>
      </c>
      <c r="Z47" s="2">
        <v>2046</v>
      </c>
      <c r="AA47" s="2">
        <v>2047</v>
      </c>
      <c r="AB47" s="2">
        <v>2048</v>
      </c>
      <c r="AC47" s="2">
        <v>2049</v>
      </c>
      <c r="AD47" s="2">
        <v>2050</v>
      </c>
    </row>
    <row r="48" spans="1:30" s="5" customFormat="1" ht="13" x14ac:dyDescent="0.3">
      <c r="A48" s="6" t="s">
        <v>76</v>
      </c>
      <c r="B48" s="7">
        <v>10512.64293985911</v>
      </c>
      <c r="C48" s="7">
        <v>10464.724956686769</v>
      </c>
      <c r="D48" s="7">
        <v>10457.39335512901</v>
      </c>
      <c r="E48" s="7">
        <v>10453.938244232673</v>
      </c>
      <c r="F48" s="7">
        <v>10456.512003953816</v>
      </c>
      <c r="G48" s="7">
        <v>10463.694870353995</v>
      </c>
      <c r="H48" s="7">
        <v>10480.109967543758</v>
      </c>
      <c r="I48" s="7">
        <v>10499.61480723382</v>
      </c>
      <c r="J48" s="7">
        <v>10526.260852497599</v>
      </c>
      <c r="K48" s="7">
        <v>10560.754437591486</v>
      </c>
      <c r="L48" s="7">
        <v>10572.755307627694</v>
      </c>
      <c r="M48" s="7">
        <v>10583.987127330904</v>
      </c>
      <c r="N48" s="7">
        <v>10595.161266875659</v>
      </c>
      <c r="O48" s="7">
        <v>10586.287643133977</v>
      </c>
      <c r="P48" s="7">
        <v>10566.76545762806</v>
      </c>
      <c r="Q48" s="7">
        <v>10555.865269433707</v>
      </c>
      <c r="R48" s="7">
        <v>10545.154771148098</v>
      </c>
      <c r="S48" s="7">
        <v>10533.219438032855</v>
      </c>
      <c r="T48" s="7">
        <v>10520.437813399752</v>
      </c>
      <c r="U48" s="7">
        <v>10507.067548646804</v>
      </c>
      <c r="V48" s="7">
        <v>10491.575340733329</v>
      </c>
      <c r="W48" s="7">
        <v>10472.124182665746</v>
      </c>
      <c r="X48" s="7">
        <v>10447.807889214144</v>
      </c>
      <c r="Y48" s="7">
        <v>10417.591170492742</v>
      </c>
      <c r="Z48" s="7">
        <v>10381.828036749524</v>
      </c>
      <c r="AA48" s="7">
        <v>10342.569372399455</v>
      </c>
      <c r="AB48" s="7">
        <v>10299.759305307689</v>
      </c>
      <c r="AC48" s="7">
        <v>10253.022661632533</v>
      </c>
      <c r="AD48" s="7">
        <v>10207.589111187044</v>
      </c>
    </row>
    <row r="49" spans="1:30" s="5" customFormat="1" ht="13" x14ac:dyDescent="0.3">
      <c r="A49" s="6" t="s">
        <v>77</v>
      </c>
      <c r="B49" s="7">
        <v>23196.643691962108</v>
      </c>
      <c r="C49" s="7">
        <v>23546.392315415636</v>
      </c>
      <c r="D49" s="7">
        <v>23818.884181811572</v>
      </c>
      <c r="E49" s="7">
        <v>23944.168638089126</v>
      </c>
      <c r="F49" s="7">
        <v>23913.348790906693</v>
      </c>
      <c r="G49" s="7">
        <v>23882.549025393822</v>
      </c>
      <c r="H49" s="7">
        <v>23843.654577508518</v>
      </c>
      <c r="I49" s="7">
        <v>23817.055659287209</v>
      </c>
      <c r="J49" s="7">
        <v>23830.162714156031</v>
      </c>
      <c r="K49" s="7">
        <v>23826.819008895331</v>
      </c>
      <c r="L49" s="7">
        <v>23834.406640565096</v>
      </c>
      <c r="M49" s="7">
        <v>23852.449176077775</v>
      </c>
      <c r="N49" s="7">
        <v>23880.460983925863</v>
      </c>
      <c r="O49" s="7">
        <v>24331.278746311062</v>
      </c>
      <c r="P49" s="7">
        <v>24377.735377355166</v>
      </c>
      <c r="Q49" s="7">
        <v>24432.649129250836</v>
      </c>
      <c r="R49" s="7">
        <v>24495.497510541343</v>
      </c>
      <c r="S49" s="7">
        <v>24565.748798387129</v>
      </c>
      <c r="T49" s="7">
        <v>24639.624825254574</v>
      </c>
      <c r="U49" s="7">
        <v>24713.520710764966</v>
      </c>
      <c r="V49" s="7">
        <v>24787.436402679225</v>
      </c>
      <c r="W49" s="7">
        <v>24861.371848895706</v>
      </c>
      <c r="X49" s="7">
        <v>24935.326997449778</v>
      </c>
      <c r="Y49" s="7">
        <v>25009.301796513511</v>
      </c>
      <c r="Z49" s="7">
        <v>25083.296194395312</v>
      </c>
      <c r="AA49" s="7">
        <v>25157.310139539586</v>
      </c>
      <c r="AB49" s="7">
        <v>25231.343580526311</v>
      </c>
      <c r="AC49" s="7">
        <v>25305.396466070793</v>
      </c>
      <c r="AD49" s="7">
        <v>25379.46874502318</v>
      </c>
    </row>
    <row r="50" spans="1:30" s="5" customFormat="1" ht="13" x14ac:dyDescent="0.3">
      <c r="A50" s="6" t="s">
        <v>78</v>
      </c>
      <c r="B50" s="7">
        <v>174.01540757419963</v>
      </c>
      <c r="C50" s="7">
        <v>202.28899446950615</v>
      </c>
      <c r="D50" s="7">
        <v>253.56805293075658</v>
      </c>
      <c r="E50" s="7">
        <v>310.75563032451254</v>
      </c>
      <c r="F50" s="7">
        <v>378.15231591350033</v>
      </c>
      <c r="G50" s="7">
        <v>449.63462656412872</v>
      </c>
      <c r="H50" s="7">
        <v>503.52584358395495</v>
      </c>
      <c r="I50" s="7">
        <v>561.29832917124713</v>
      </c>
      <c r="J50" s="7">
        <v>627.83348723957056</v>
      </c>
      <c r="K50" s="7">
        <v>694.54449408283313</v>
      </c>
      <c r="L50" s="7">
        <v>760.47177597966004</v>
      </c>
      <c r="M50" s="7">
        <v>824.42759657189617</v>
      </c>
      <c r="N50" s="7">
        <v>890.70908006546915</v>
      </c>
      <c r="O50" s="7">
        <v>1158.5682702097577</v>
      </c>
      <c r="P50" s="7">
        <v>1370.2338992404825</v>
      </c>
      <c r="Q50" s="7">
        <v>1574.2854955585278</v>
      </c>
      <c r="R50" s="7">
        <v>1806.368916913583</v>
      </c>
      <c r="S50" s="7">
        <v>2067.3204264579795</v>
      </c>
      <c r="T50" s="7">
        <v>2359.0020740086088</v>
      </c>
      <c r="U50" s="7">
        <v>2668.6310053751331</v>
      </c>
      <c r="V50" s="7">
        <v>3020.5179946085718</v>
      </c>
      <c r="W50" s="7">
        <v>3435.2310286580027</v>
      </c>
      <c r="X50" s="7">
        <v>3918.8893080670937</v>
      </c>
      <c r="Y50" s="7">
        <v>4481.0718198451568</v>
      </c>
      <c r="Z50" s="7">
        <v>5118.7144539687506</v>
      </c>
      <c r="AA50" s="7">
        <v>5802.5397347124281</v>
      </c>
      <c r="AB50" s="7">
        <v>6532.9497300035955</v>
      </c>
      <c r="AC50" s="7">
        <v>7315.0999992785082</v>
      </c>
      <c r="AD50" s="7">
        <v>8085.5514917088612</v>
      </c>
    </row>
    <row r="51" spans="1:30" s="5" customFormat="1" ht="13" x14ac:dyDescent="0.3">
      <c r="A51" s="6" t="s">
        <v>79</v>
      </c>
      <c r="B51" s="7">
        <v>146.1908305456214</v>
      </c>
      <c r="C51" s="7">
        <v>154.57834092309864</v>
      </c>
      <c r="D51" s="7">
        <v>174.60055294366981</v>
      </c>
      <c r="E51" s="7">
        <v>186.29276668716389</v>
      </c>
      <c r="F51" s="7">
        <v>198.83490325812645</v>
      </c>
      <c r="G51" s="7">
        <v>219.27667354717082</v>
      </c>
      <c r="H51" s="7">
        <v>242.86881626005058</v>
      </c>
      <c r="I51" s="7">
        <v>266.1077181920453</v>
      </c>
      <c r="J51" s="7">
        <v>296.95897587028895</v>
      </c>
      <c r="K51" s="7">
        <v>316.3462809451072</v>
      </c>
      <c r="L51" s="7">
        <v>335.92608069285632</v>
      </c>
      <c r="M51" s="7">
        <v>356.06825185216962</v>
      </c>
      <c r="N51" s="7">
        <v>378.48389907824657</v>
      </c>
      <c r="O51" s="7">
        <v>401.64621656622518</v>
      </c>
      <c r="P51" s="7">
        <v>635.36816990262594</v>
      </c>
      <c r="Q51" s="7">
        <v>870.67475105422704</v>
      </c>
      <c r="R51" s="7">
        <v>1092.8981980234757</v>
      </c>
      <c r="S51" s="7">
        <v>1310.2865120972103</v>
      </c>
      <c r="T51" s="7">
        <v>1515.4771953877898</v>
      </c>
      <c r="U51" s="7">
        <v>1715.3398187247424</v>
      </c>
      <c r="V51" s="7">
        <v>1910.4668652924631</v>
      </c>
      <c r="W51" s="7">
        <v>2100.2472516329253</v>
      </c>
      <c r="X51" s="7">
        <v>2288.9178210205851</v>
      </c>
      <c r="Y51" s="7">
        <v>2477.0974583095435</v>
      </c>
      <c r="Z51" s="7">
        <v>2663.0716492367478</v>
      </c>
      <c r="AA51" s="7">
        <v>2862.1126839182457</v>
      </c>
      <c r="AB51" s="7">
        <v>3058.8513574058566</v>
      </c>
      <c r="AC51" s="7">
        <v>3255.7610718049837</v>
      </c>
      <c r="AD51" s="7">
        <v>3458.3404666987562</v>
      </c>
    </row>
    <row r="52" spans="1:30" s="5" customFormat="1" ht="13" x14ac:dyDescent="0.3">
      <c r="A52" s="6" t="s">
        <v>80</v>
      </c>
      <c r="B52" s="7">
        <v>275.78814262939073</v>
      </c>
      <c r="C52" s="7">
        <v>463.24468483408589</v>
      </c>
      <c r="D52" s="7">
        <v>884.46299465800473</v>
      </c>
      <c r="E52" s="7">
        <v>1390.4310828184387</v>
      </c>
      <c r="F52" s="7">
        <v>2003.952682583212</v>
      </c>
      <c r="G52" s="7">
        <v>2613.1417537288562</v>
      </c>
      <c r="H52" s="7">
        <v>3249.4449681538085</v>
      </c>
      <c r="I52" s="7">
        <v>3898.0556980753795</v>
      </c>
      <c r="J52" s="7">
        <v>4557.2642270232427</v>
      </c>
      <c r="K52" s="7">
        <v>5207.1142766223156</v>
      </c>
      <c r="L52" s="7">
        <v>5813.7448364671845</v>
      </c>
      <c r="M52" s="7">
        <v>6372.5737020171191</v>
      </c>
      <c r="N52" s="7">
        <v>6877.0075598176791</v>
      </c>
      <c r="O52" s="7">
        <v>7324.1633829507664</v>
      </c>
      <c r="P52" s="7">
        <v>7698.1401717928702</v>
      </c>
      <c r="Q52" s="7">
        <v>8032.2847680148861</v>
      </c>
      <c r="R52" s="7">
        <v>8323.1543070334828</v>
      </c>
      <c r="S52" s="7">
        <v>8576.3974209108037</v>
      </c>
      <c r="T52" s="7">
        <v>8789.3765252541943</v>
      </c>
      <c r="U52" s="7">
        <v>8952.5683065043249</v>
      </c>
      <c r="V52" s="7">
        <v>9084.0040384959539</v>
      </c>
      <c r="W52" s="7">
        <v>9186.7998054451891</v>
      </c>
      <c r="X52" s="7">
        <v>9269.0667628958163</v>
      </c>
      <c r="Y52" s="7">
        <v>9335.7182870837241</v>
      </c>
      <c r="Z52" s="7">
        <v>9373.0646147673724</v>
      </c>
      <c r="AA52" s="7">
        <v>9405.0540785738976</v>
      </c>
      <c r="AB52" s="7">
        <v>9436.6817498309847</v>
      </c>
      <c r="AC52" s="7">
        <v>9467.1773605301569</v>
      </c>
      <c r="AD52" s="7">
        <v>9495.98071575617</v>
      </c>
    </row>
    <row r="53" spans="1:30" s="5" customFormat="1" ht="13" x14ac:dyDescent="0.3">
      <c r="A53" s="6" t="s">
        <v>81</v>
      </c>
      <c r="B53" s="7">
        <v>7.3578745540348507</v>
      </c>
      <c r="C53" s="7">
        <v>21.535537672849582</v>
      </c>
      <c r="D53" s="7">
        <v>46.804883060544483</v>
      </c>
      <c r="E53" s="7">
        <v>86.371457358541718</v>
      </c>
      <c r="F53" s="7">
        <v>148.15134146432695</v>
      </c>
      <c r="G53" s="7">
        <v>240.73190355666679</v>
      </c>
      <c r="H53" s="7">
        <v>372.71533808022389</v>
      </c>
      <c r="I53" s="7">
        <v>550.19647626668655</v>
      </c>
      <c r="J53" s="7">
        <v>774.59792958492756</v>
      </c>
      <c r="K53" s="7">
        <v>1042.6296397105093</v>
      </c>
      <c r="L53" s="7">
        <v>1348.9115291165726</v>
      </c>
      <c r="M53" s="7">
        <v>1693.2726403885677</v>
      </c>
      <c r="N53" s="7">
        <v>2072.2984569063437</v>
      </c>
      <c r="O53" s="7">
        <v>2475.4616904861264</v>
      </c>
      <c r="P53" s="7">
        <v>2884.7881562738417</v>
      </c>
      <c r="Q53" s="7">
        <v>3280.0783765263336</v>
      </c>
      <c r="R53" s="7">
        <v>3644.665606667741</v>
      </c>
      <c r="S53" s="7">
        <v>3967.6296972706486</v>
      </c>
      <c r="T53" s="7">
        <v>4243.4701172929254</v>
      </c>
      <c r="U53" s="7">
        <v>4471.0157626099717</v>
      </c>
      <c r="V53" s="7">
        <v>4651.9104884448998</v>
      </c>
      <c r="W53" s="7">
        <v>4790.0392282499952</v>
      </c>
      <c r="X53" s="7">
        <v>4891.5737264861491</v>
      </c>
      <c r="Y53" s="7">
        <v>4964.1099619220658</v>
      </c>
      <c r="Z53" s="7">
        <v>5015.4961000084068</v>
      </c>
      <c r="AA53" s="7">
        <v>5052.5758476631245</v>
      </c>
      <c r="AB53" s="7">
        <v>5080.5586376848469</v>
      </c>
      <c r="AC53" s="7">
        <v>5103.0194224274928</v>
      </c>
      <c r="AD53" s="7">
        <v>5122.2424413053977</v>
      </c>
    </row>
    <row r="54" spans="1:30" s="5" customFormat="1" ht="13" x14ac:dyDescent="0.3">
      <c r="A54" s="6" t="s">
        <v>82</v>
      </c>
      <c r="B54" s="7">
        <v>28.25670329452381</v>
      </c>
      <c r="C54" s="7">
        <v>37.892196070636274</v>
      </c>
      <c r="D54" s="7">
        <v>53.511126388730396</v>
      </c>
      <c r="E54" s="7">
        <v>72.74783552838754</v>
      </c>
      <c r="F54" s="7">
        <v>95.527312106405276</v>
      </c>
      <c r="G54" s="7">
        <v>121.44298434962401</v>
      </c>
      <c r="H54" s="7">
        <v>149.93925990368157</v>
      </c>
      <c r="I54" s="7">
        <v>181.58071065147502</v>
      </c>
      <c r="J54" s="7">
        <v>216.03137554733573</v>
      </c>
      <c r="K54" s="7">
        <v>252.92752032219724</v>
      </c>
      <c r="L54" s="7">
        <v>291.66023413402951</v>
      </c>
      <c r="M54" s="7">
        <v>331.74704135924168</v>
      </c>
      <c r="N54" s="7">
        <v>371.9670441267765</v>
      </c>
      <c r="O54" s="7">
        <v>410.97692984713996</v>
      </c>
      <c r="P54" s="7">
        <v>447.65160046681962</v>
      </c>
      <c r="Q54" s="7">
        <v>481.24456848656206</v>
      </c>
      <c r="R54" s="7">
        <v>511.36040189801236</v>
      </c>
      <c r="S54" s="7">
        <v>537.91188449220499</v>
      </c>
      <c r="T54" s="7">
        <v>560.96348883803</v>
      </c>
      <c r="U54" s="7">
        <v>580.66205459186256</v>
      </c>
      <c r="V54" s="7">
        <v>597.24903357098833</v>
      </c>
      <c r="W54" s="7">
        <v>611.00144123710925</v>
      </c>
      <c r="X54" s="7">
        <v>622.21431950572867</v>
      </c>
      <c r="Y54" s="7">
        <v>631.17766070662185</v>
      </c>
      <c r="Z54" s="7">
        <v>638.16074607529004</v>
      </c>
      <c r="AA54" s="7">
        <v>643.43176558121206</v>
      </c>
      <c r="AB54" s="7">
        <v>647.28773769609268</v>
      </c>
      <c r="AC54" s="7">
        <v>650.00834039242307</v>
      </c>
      <c r="AD54" s="7">
        <v>651.84895086225595</v>
      </c>
    </row>
    <row r="55" spans="1:30" s="5" customFormat="1" ht="13" x14ac:dyDescent="0.3">
      <c r="A55" s="6" t="s">
        <v>83</v>
      </c>
      <c r="B55" s="7">
        <v>0</v>
      </c>
      <c r="C55" s="7">
        <v>6.8738316071307501</v>
      </c>
      <c r="D55" s="7">
        <v>8.7493596546931887</v>
      </c>
      <c r="E55" s="7">
        <v>241.51660775950981</v>
      </c>
      <c r="F55" s="7">
        <v>667.75378764410129</v>
      </c>
      <c r="G55" s="7">
        <v>946.56191117896651</v>
      </c>
      <c r="H55" s="7">
        <v>1050.8970269279237</v>
      </c>
      <c r="I55" s="7">
        <v>1139.4382734844601</v>
      </c>
      <c r="J55" s="7">
        <v>1478.8993658585432</v>
      </c>
      <c r="K55" s="7">
        <v>1161.3245828110662</v>
      </c>
      <c r="L55" s="7">
        <v>1160.5910297459457</v>
      </c>
      <c r="M55" s="7">
        <v>1037.1696803812672</v>
      </c>
      <c r="N55" s="7">
        <v>1190.9557615358019</v>
      </c>
      <c r="O55" s="7">
        <v>1943.952256601254</v>
      </c>
      <c r="P55" s="7">
        <v>2288.0094171635033</v>
      </c>
      <c r="Q55" s="7">
        <v>2451.025057089747</v>
      </c>
      <c r="R55" s="7">
        <v>2703.0977563273045</v>
      </c>
      <c r="S55" s="7">
        <v>3213.9010887968884</v>
      </c>
      <c r="T55" s="7">
        <v>3312.8310721086023</v>
      </c>
      <c r="U55" s="7">
        <v>4032.6559259324172</v>
      </c>
      <c r="V55" s="7">
        <v>5030.8480135932014</v>
      </c>
      <c r="W55" s="7">
        <v>5731.7564127583209</v>
      </c>
      <c r="X55" s="7">
        <v>6543.9935139854379</v>
      </c>
      <c r="Y55" s="7">
        <v>7524.6150303644363</v>
      </c>
      <c r="Z55" s="7">
        <v>8344.0199632830045</v>
      </c>
      <c r="AA55" s="7">
        <v>8954.0908092468471</v>
      </c>
      <c r="AB55" s="7">
        <v>9576.9301206519012</v>
      </c>
      <c r="AC55" s="7">
        <v>10149.21737398404</v>
      </c>
      <c r="AD55" s="7">
        <v>10458.519505186387</v>
      </c>
    </row>
    <row r="56" spans="1:30" s="5" customFormat="1" ht="13" x14ac:dyDescent="0.3">
      <c r="A56" s="6" t="s">
        <v>84</v>
      </c>
      <c r="B56" s="7">
        <v>103.48641666674226</v>
      </c>
      <c r="C56" s="7">
        <v>155.22962500011306</v>
      </c>
      <c r="D56" s="7">
        <v>206.97283333348409</v>
      </c>
      <c r="E56" s="7">
        <v>258.71604166685529</v>
      </c>
      <c r="F56" s="7">
        <v>312.60275475687575</v>
      </c>
      <c r="G56" s="7">
        <v>366.48946784689593</v>
      </c>
      <c r="H56" s="7">
        <v>420.37618093691594</v>
      </c>
      <c r="I56" s="7">
        <v>474.26289402693607</v>
      </c>
      <c r="J56" s="7">
        <v>528.14960711695676</v>
      </c>
      <c r="K56" s="7">
        <v>608.57239180792158</v>
      </c>
      <c r="L56" s="7">
        <v>688.99517649888639</v>
      </c>
      <c r="M56" s="7">
        <v>769.41796118985144</v>
      </c>
      <c r="N56" s="7">
        <v>849.84074588081592</v>
      </c>
      <c r="O56" s="7">
        <v>930.26353057178108</v>
      </c>
      <c r="P56" s="7">
        <v>1010.1594155008227</v>
      </c>
      <c r="Q56" s="7">
        <v>1090.0553004298638</v>
      </c>
      <c r="R56" s="7">
        <v>1169.9511853589051</v>
      </c>
      <c r="S56" s="7">
        <v>1249.8470702879472</v>
      </c>
      <c r="T56" s="7">
        <v>1329.7429552169885</v>
      </c>
      <c r="U56" s="7">
        <v>1392.0702914818985</v>
      </c>
      <c r="V56" s="7">
        <v>1454.3976277468089</v>
      </c>
      <c r="W56" s="7">
        <v>1516.7249640117191</v>
      </c>
      <c r="X56" s="7">
        <v>1579.052300276629</v>
      </c>
      <c r="Y56" s="7">
        <v>1641.3796365415392</v>
      </c>
      <c r="Z56" s="7">
        <v>1934.261007923948</v>
      </c>
      <c r="AA56" s="7">
        <v>2227.1423793063568</v>
      </c>
      <c r="AB56" s="7">
        <v>2520.0237506887661</v>
      </c>
      <c r="AC56" s="7">
        <v>2812.9051220711749</v>
      </c>
      <c r="AD56" s="7">
        <v>3105.7864934535837</v>
      </c>
    </row>
    <row r="57" spans="1:30" s="5" customFormat="1" ht="13" x14ac:dyDescent="0.3">
      <c r="A57" s="6" t="s">
        <v>85</v>
      </c>
      <c r="B57" s="7">
        <v>34444.382007085725</v>
      </c>
      <c r="C57" s="7">
        <v>35052.760482679827</v>
      </c>
      <c r="D57" s="7">
        <v>35904.947339910461</v>
      </c>
      <c r="E57" s="7">
        <v>36944.938304465213</v>
      </c>
      <c r="F57" s="7">
        <v>38174.835892587049</v>
      </c>
      <c r="G57" s="7">
        <v>39303.523216520131</v>
      </c>
      <c r="H57" s="7">
        <v>40313.531978898849</v>
      </c>
      <c r="I57" s="7">
        <v>41387.610566389267</v>
      </c>
      <c r="J57" s="7">
        <v>42836.158534894494</v>
      </c>
      <c r="K57" s="7">
        <v>43671.032632788767</v>
      </c>
      <c r="L57" s="7">
        <v>44807.462610827934</v>
      </c>
      <c r="M57" s="7">
        <v>45821.113177168787</v>
      </c>
      <c r="N57" s="7">
        <v>47106.884798212654</v>
      </c>
      <c r="O57" s="7">
        <v>49562.598666678095</v>
      </c>
      <c r="P57" s="7">
        <v>51278.851665324182</v>
      </c>
      <c r="Q57" s="7">
        <v>52768.162715844686</v>
      </c>
      <c r="R57" s="7">
        <v>54292.148653911951</v>
      </c>
      <c r="S57" s="7">
        <v>56022.262336733642</v>
      </c>
      <c r="T57" s="7">
        <v>57270.926066761465</v>
      </c>
      <c r="U57" s="7">
        <v>59033.531424632107</v>
      </c>
      <c r="V57" s="7">
        <v>61028.405805165428</v>
      </c>
      <c r="W57" s="7">
        <v>62705.296163554711</v>
      </c>
      <c r="X57" s="7">
        <v>64496.842638901369</v>
      </c>
      <c r="Y57" s="7">
        <v>66482.062821779342</v>
      </c>
      <c r="Z57" s="7">
        <v>68551.91276640835</v>
      </c>
      <c r="AA57" s="7">
        <v>70446.826810941129</v>
      </c>
      <c r="AB57" s="7">
        <v>72384.385969796043</v>
      </c>
      <c r="AC57" s="7">
        <v>74311.607818192089</v>
      </c>
      <c r="AD57" s="7">
        <v>75965.327921181641</v>
      </c>
    </row>
    <row r="60" spans="1:30" s="5" customFormat="1" ht="26" x14ac:dyDescent="0.3">
      <c r="A60" s="33" t="s">
        <v>193</v>
      </c>
      <c r="B60" s="2">
        <v>2022</v>
      </c>
      <c r="C60" s="2">
        <v>2023</v>
      </c>
      <c r="D60" s="2">
        <v>2024</v>
      </c>
      <c r="E60" s="2">
        <v>2025</v>
      </c>
      <c r="F60" s="2">
        <v>2026</v>
      </c>
      <c r="G60" s="2">
        <v>2027</v>
      </c>
      <c r="H60" s="2">
        <v>2028</v>
      </c>
      <c r="I60" s="2">
        <v>2029</v>
      </c>
      <c r="J60" s="2">
        <v>2030</v>
      </c>
      <c r="K60" s="2">
        <v>2031</v>
      </c>
      <c r="L60" s="2">
        <v>2032</v>
      </c>
      <c r="M60" s="2">
        <v>2033</v>
      </c>
      <c r="N60" s="2">
        <v>2034</v>
      </c>
      <c r="O60" s="2">
        <v>2035</v>
      </c>
      <c r="P60" s="2">
        <v>2036</v>
      </c>
      <c r="Q60" s="2">
        <v>2037</v>
      </c>
      <c r="R60" s="2">
        <v>2038</v>
      </c>
      <c r="S60" s="2">
        <v>2039</v>
      </c>
      <c r="T60" s="2">
        <v>2040</v>
      </c>
      <c r="U60" s="2">
        <v>2041</v>
      </c>
      <c r="V60" s="2">
        <v>2042</v>
      </c>
      <c r="W60" s="2">
        <v>2043</v>
      </c>
      <c r="X60" s="2">
        <v>2044</v>
      </c>
      <c r="Y60" s="2">
        <v>2045</v>
      </c>
      <c r="Z60" s="2">
        <v>2046</v>
      </c>
      <c r="AA60" s="2">
        <v>2047</v>
      </c>
      <c r="AB60" s="2">
        <v>2048</v>
      </c>
      <c r="AC60" s="2">
        <v>2049</v>
      </c>
      <c r="AD60" s="2">
        <v>2050</v>
      </c>
    </row>
    <row r="61" spans="1:30" s="5" customFormat="1" ht="13" x14ac:dyDescent="0.3">
      <c r="A61" s="6" t="s">
        <v>76</v>
      </c>
      <c r="B61" s="7">
        <v>10512.64293985911</v>
      </c>
      <c r="C61" s="7">
        <v>10454.901281724471</v>
      </c>
      <c r="D61" s="7">
        <v>10441.071119080401</v>
      </c>
      <c r="E61" s="7">
        <v>10430.714283834839</v>
      </c>
      <c r="F61" s="7">
        <v>10427.002465636513</v>
      </c>
      <c r="G61" s="7">
        <v>10428.398938322549</v>
      </c>
      <c r="H61" s="7">
        <v>10440.115908841655</v>
      </c>
      <c r="I61" s="7">
        <v>10456.273340850696</v>
      </c>
      <c r="J61" s="7">
        <v>10461.241664601348</v>
      </c>
      <c r="K61" s="7">
        <v>10427.778447281895</v>
      </c>
      <c r="L61" s="7">
        <v>10375.617319802705</v>
      </c>
      <c r="M61" s="7">
        <v>10324.646859383147</v>
      </c>
      <c r="N61" s="7">
        <v>10274.481316828646</v>
      </c>
      <c r="O61" s="7">
        <v>10225.190467512955</v>
      </c>
      <c r="P61" s="7">
        <v>10176.416268424542</v>
      </c>
      <c r="Q61" s="7">
        <v>10127.669547783005</v>
      </c>
      <c r="R61" s="7">
        <v>10080.28425911973</v>
      </c>
      <c r="S61" s="7">
        <v>10035.281816030756</v>
      </c>
      <c r="T61" s="7">
        <v>9994.4073844886861</v>
      </c>
      <c r="U61" s="7">
        <v>9956.0588596679336</v>
      </c>
      <c r="V61" s="7">
        <v>9918.7530174894291</v>
      </c>
      <c r="W61" s="7">
        <v>9877.7008878446704</v>
      </c>
      <c r="X61" s="7">
        <v>9832.9116716058488</v>
      </c>
      <c r="Y61" s="7">
        <v>9801.8126349324502</v>
      </c>
      <c r="Z61" s="7">
        <v>9812.0465101387126</v>
      </c>
      <c r="AA61" s="7">
        <v>9822.3038723994159</v>
      </c>
      <c r="AB61" s="7">
        <v>9832.5631759583357</v>
      </c>
      <c r="AC61" s="7">
        <v>9842.7108731361077</v>
      </c>
      <c r="AD61" s="7">
        <v>9851.7834528107924</v>
      </c>
    </row>
    <row r="62" spans="1:30" s="5" customFormat="1" ht="13" x14ac:dyDescent="0.3">
      <c r="A62" s="6" t="s">
        <v>77</v>
      </c>
      <c r="B62" s="7">
        <v>23205.226724456199</v>
      </c>
      <c r="C62" s="7">
        <v>23489.593541722035</v>
      </c>
      <c r="D62" s="7">
        <v>23692.01114726179</v>
      </c>
      <c r="E62" s="7">
        <v>23742.616234544686</v>
      </c>
      <c r="F62" s="7">
        <v>23632.603000548759</v>
      </c>
      <c r="G62" s="7">
        <v>23518.190663701655</v>
      </c>
      <c r="H62" s="7">
        <v>23391.36303543071</v>
      </c>
      <c r="I62" s="7">
        <v>23272.612644610086</v>
      </c>
      <c r="J62" s="7">
        <v>23189.45599207325</v>
      </c>
      <c r="K62" s="7">
        <v>23085.846141782844</v>
      </c>
      <c r="L62" s="7">
        <v>22989.278726965666</v>
      </c>
      <c r="M62" s="7">
        <v>22899.394588898973</v>
      </c>
      <c r="N62" s="7">
        <v>22815.829107855832</v>
      </c>
      <c r="O62" s="7">
        <v>23151.54371445594</v>
      </c>
      <c r="P62" s="7">
        <v>23079.499807102307</v>
      </c>
      <c r="Q62" s="7">
        <v>23012.647857361819</v>
      </c>
      <c r="R62" s="7">
        <v>22950.601327478758</v>
      </c>
      <c r="S62" s="7">
        <v>22892.96818187918</v>
      </c>
      <c r="T62" s="7">
        <v>22839.350879922749</v>
      </c>
      <c r="U62" s="7">
        <v>22789.346368692055</v>
      </c>
      <c r="V62" s="7">
        <v>22742.546075820057</v>
      </c>
      <c r="W62" s="7">
        <v>22698.535902354583</v>
      </c>
      <c r="X62" s="7">
        <v>22656.89621566017</v>
      </c>
      <c r="Y62" s="7">
        <v>22617.201842357092</v>
      </c>
      <c r="Z62" s="7">
        <v>22579.022061297313</v>
      </c>
      <c r="AA62" s="7">
        <v>22541.9205965771</v>
      </c>
      <c r="AB62" s="7">
        <v>22505.455610586327</v>
      </c>
      <c r="AC62" s="7">
        <v>22469.179697094169</v>
      </c>
      <c r="AD62" s="7">
        <v>22432.639874371009</v>
      </c>
    </row>
    <row r="63" spans="1:30" s="5" customFormat="1" ht="13" x14ac:dyDescent="0.3">
      <c r="A63" s="6" t="s">
        <v>78</v>
      </c>
      <c r="B63" s="7">
        <v>174.01540757419966</v>
      </c>
      <c r="C63" s="7">
        <v>225.18690639510979</v>
      </c>
      <c r="D63" s="7">
        <v>320.28705734780954</v>
      </c>
      <c r="E63" s="7">
        <v>553.55175165986225</v>
      </c>
      <c r="F63" s="7">
        <v>886.74442028508759</v>
      </c>
      <c r="G63" s="7">
        <v>1274.2528539325183</v>
      </c>
      <c r="H63" s="7">
        <v>1375.9968485032314</v>
      </c>
      <c r="I63" s="7">
        <v>1425.2982220286167</v>
      </c>
      <c r="J63" s="7">
        <v>1706.0486162156635</v>
      </c>
      <c r="K63" s="7">
        <v>2666.3218825285762</v>
      </c>
      <c r="L63" s="7">
        <v>3605.040993040438</v>
      </c>
      <c r="M63" s="7">
        <v>4517.9886124371296</v>
      </c>
      <c r="N63" s="7">
        <v>5405.0486331189968</v>
      </c>
      <c r="O63" s="7">
        <v>6270.2617452863578</v>
      </c>
      <c r="P63" s="7">
        <v>7130.171196496015</v>
      </c>
      <c r="Q63" s="7">
        <v>7976.0785441306161</v>
      </c>
      <c r="R63" s="7">
        <v>8789.6122230997316</v>
      </c>
      <c r="S63" s="7">
        <v>9548.6161021459429</v>
      </c>
      <c r="T63" s="7">
        <v>10177.587020792962</v>
      </c>
      <c r="U63" s="7">
        <v>10709.67851281878</v>
      </c>
      <c r="V63" s="7">
        <v>11185.837302958023</v>
      </c>
      <c r="W63" s="7">
        <v>11904.834290250563</v>
      </c>
      <c r="X63" s="7">
        <v>12664.286930816235</v>
      </c>
      <c r="Y63" s="7">
        <v>13213.931164731011</v>
      </c>
      <c r="Z63" s="7">
        <v>13157.806230008389</v>
      </c>
      <c r="AA63" s="7">
        <v>13103.578610279857</v>
      </c>
      <c r="AB63" s="7">
        <v>13051.049245720982</v>
      </c>
      <c r="AC63" s="7">
        <v>13000.310134302001</v>
      </c>
      <c r="AD63" s="7">
        <v>12953.527166804557</v>
      </c>
    </row>
    <row r="64" spans="1:30" s="5" customFormat="1" ht="13" x14ac:dyDescent="0.3">
      <c r="A64" s="6" t="s">
        <v>79</v>
      </c>
      <c r="B64" s="7">
        <v>144.0505425267134</v>
      </c>
      <c r="C64" s="7">
        <v>157.26220463261225</v>
      </c>
      <c r="D64" s="7">
        <v>172.4784758282521</v>
      </c>
      <c r="E64" s="7">
        <v>198.89277802203276</v>
      </c>
      <c r="F64" s="7">
        <v>227.50549661768758</v>
      </c>
      <c r="G64" s="7">
        <v>263.63118594806025</v>
      </c>
      <c r="H64" s="7">
        <v>301.51041326237174</v>
      </c>
      <c r="I64" s="7">
        <v>336.91110659904444</v>
      </c>
      <c r="J64" s="7">
        <v>368.54790172852171</v>
      </c>
      <c r="K64" s="7">
        <v>647.62949517353206</v>
      </c>
      <c r="L64" s="7">
        <v>920.93111134038986</v>
      </c>
      <c r="M64" s="7">
        <v>1189.5038487746749</v>
      </c>
      <c r="N64" s="7">
        <v>1453.5532085828352</v>
      </c>
      <c r="O64" s="7">
        <v>1711.6195024971587</v>
      </c>
      <c r="P64" s="7">
        <v>1963.7788600356519</v>
      </c>
      <c r="Q64" s="7">
        <v>2211.9741366387548</v>
      </c>
      <c r="R64" s="7">
        <v>2453.2555601275826</v>
      </c>
      <c r="S64" s="7">
        <v>2689.2300734957325</v>
      </c>
      <c r="T64" s="7">
        <v>2902.4366454376832</v>
      </c>
      <c r="U64" s="7">
        <v>3110.8836531521479</v>
      </c>
      <c r="V64" s="7">
        <v>3316.6571592635291</v>
      </c>
      <c r="W64" s="7">
        <v>3519.8441226692817</v>
      </c>
      <c r="X64" s="7">
        <v>3720.8072376742425</v>
      </c>
      <c r="Y64" s="7">
        <v>3919.93993463483</v>
      </c>
      <c r="Z64" s="7">
        <v>3895.1833339166528</v>
      </c>
      <c r="AA64" s="7">
        <v>3870.8299169228544</v>
      </c>
      <c r="AB64" s="7">
        <v>3846.7416386891277</v>
      </c>
      <c r="AC64" s="7">
        <v>3822.8260248302354</v>
      </c>
      <c r="AD64" s="7">
        <v>3799.4534043528506</v>
      </c>
    </row>
    <row r="65" spans="1:30" s="5" customFormat="1" ht="13" x14ac:dyDescent="0.3">
      <c r="A65" s="6" t="s">
        <v>80</v>
      </c>
      <c r="B65" s="7">
        <v>275.78814262939073</v>
      </c>
      <c r="C65" s="7">
        <v>449.76456594819172</v>
      </c>
      <c r="D65" s="7">
        <v>828.0893982877277</v>
      </c>
      <c r="E65" s="7">
        <v>1281.5061879706798</v>
      </c>
      <c r="F65" s="7">
        <v>1898.7697301481189</v>
      </c>
      <c r="G65" s="7">
        <v>2510.5042548617198</v>
      </c>
      <c r="H65" s="7">
        <v>3124.5513279984016</v>
      </c>
      <c r="I65" s="7">
        <v>3760.9313482924886</v>
      </c>
      <c r="J65" s="7">
        <v>4525.0339981029856</v>
      </c>
      <c r="K65" s="7">
        <v>5265.4033861861453</v>
      </c>
      <c r="L65" s="7">
        <v>5924.1005414533784</v>
      </c>
      <c r="M65" s="7">
        <v>6519.7478315103162</v>
      </c>
      <c r="N65" s="7">
        <v>7045.3506785768523</v>
      </c>
      <c r="O65" s="7">
        <v>7483.0720072446757</v>
      </c>
      <c r="P65" s="7">
        <v>7841.0598995472192</v>
      </c>
      <c r="Q65" s="7">
        <v>8149.7973222169576</v>
      </c>
      <c r="R65" s="7">
        <v>8413.6724687567203</v>
      </c>
      <c r="S65" s="7">
        <v>8639.2326172385365</v>
      </c>
      <c r="T65" s="7">
        <v>8818.9968313982863</v>
      </c>
      <c r="U65" s="7">
        <v>8957.3416340113909</v>
      </c>
      <c r="V65" s="7">
        <v>9063.8253508193866</v>
      </c>
      <c r="W65" s="7">
        <v>9140.9922003957181</v>
      </c>
      <c r="X65" s="7">
        <v>9194.5841806217486</v>
      </c>
      <c r="Y65" s="7">
        <v>9233.8911905087862</v>
      </c>
      <c r="Z65" s="7">
        <v>9254.209926914169</v>
      </c>
      <c r="AA65" s="7">
        <v>9271.1908352828268</v>
      </c>
      <c r="AB65" s="7">
        <v>9290.3308282206945</v>
      </c>
      <c r="AC65" s="7">
        <v>9309.8559551628005</v>
      </c>
      <c r="AD65" s="7">
        <v>9331.9136299509573</v>
      </c>
    </row>
    <row r="66" spans="1:30" s="5" customFormat="1" ht="13" x14ac:dyDescent="0.3">
      <c r="A66" s="6" t="s">
        <v>81</v>
      </c>
      <c r="B66" s="7">
        <v>7.3578745540348507</v>
      </c>
      <c r="C66" s="7">
        <v>29.654760358851004</v>
      </c>
      <c r="D66" s="7">
        <v>67.951929296747892</v>
      </c>
      <c r="E66" s="7">
        <v>128.47166735065466</v>
      </c>
      <c r="F66" s="7">
        <v>226.26200076204663</v>
      </c>
      <c r="G66" s="7">
        <v>372.33056486505637</v>
      </c>
      <c r="H66" s="7">
        <v>578.33573266970348</v>
      </c>
      <c r="I66" s="7">
        <v>852.77336617204503</v>
      </c>
      <c r="J66" s="7">
        <v>1197.0355964517905</v>
      </c>
      <c r="K66" s="7">
        <v>1601.2260653354947</v>
      </c>
      <c r="L66" s="7">
        <v>2046.2848262070252</v>
      </c>
      <c r="M66" s="7">
        <v>2510.4240391807989</v>
      </c>
      <c r="N66" s="7">
        <v>2967.3595439518954</v>
      </c>
      <c r="O66" s="7">
        <v>3395.5316731486837</v>
      </c>
      <c r="P66" s="7">
        <v>3780.7287344770693</v>
      </c>
      <c r="Q66" s="7">
        <v>4115.2268085964688</v>
      </c>
      <c r="R66" s="7">
        <v>4395.964488370083</v>
      </c>
      <c r="S66" s="7">
        <v>4623.7000399826866</v>
      </c>
      <c r="T66" s="7">
        <v>4802.4306356597144</v>
      </c>
      <c r="U66" s="7">
        <v>4938.96533772156</v>
      </c>
      <c r="V66" s="7">
        <v>5040.9931785468571</v>
      </c>
      <c r="W66" s="7">
        <v>5116.2581732124409</v>
      </c>
      <c r="X66" s="7">
        <v>5171.9788365932563</v>
      </c>
      <c r="Y66" s="7">
        <v>5213.9200357305854</v>
      </c>
      <c r="Z66" s="7">
        <v>5246.4676278260813</v>
      </c>
      <c r="AA66" s="7">
        <v>5272.8385273451695</v>
      </c>
      <c r="AB66" s="7">
        <v>5295.3081455634838</v>
      </c>
      <c r="AC66" s="7">
        <v>5315.3959419522826</v>
      </c>
      <c r="AD66" s="7">
        <v>5334.0681724064807</v>
      </c>
    </row>
    <row r="67" spans="1:30" s="5" customFormat="1" ht="13" x14ac:dyDescent="0.3">
      <c r="A67" s="6" t="s">
        <v>82</v>
      </c>
      <c r="B67" s="7">
        <v>28.25670329452381</v>
      </c>
      <c r="C67" s="7">
        <v>42.174724137554279</v>
      </c>
      <c r="D67" s="7">
        <v>62.611859444597904</v>
      </c>
      <c r="E67" s="7">
        <v>87.378983750985938</v>
      </c>
      <c r="F67" s="7">
        <v>116.33127808911388</v>
      </c>
      <c r="G67" s="7">
        <v>149.04426756670932</v>
      </c>
      <c r="H67" s="7">
        <v>184.94096533750616</v>
      </c>
      <c r="I67" s="7">
        <v>224.38878268301875</v>
      </c>
      <c r="J67" s="7">
        <v>266.66199899857298</v>
      </c>
      <c r="K67" s="7">
        <v>310.66751071749087</v>
      </c>
      <c r="L67" s="7">
        <v>355.13220705843486</v>
      </c>
      <c r="M67" s="7">
        <v>399.4378461481021</v>
      </c>
      <c r="N67" s="7">
        <v>442.62796387457178</v>
      </c>
      <c r="O67" s="7">
        <v>483.74155102598928</v>
      </c>
      <c r="P67" s="7">
        <v>521.82962098008954</v>
      </c>
      <c r="Q67" s="7">
        <v>556.09275283933869</v>
      </c>
      <c r="R67" s="7">
        <v>585.99799345504005</v>
      </c>
      <c r="S67" s="7">
        <v>611.31898975906074</v>
      </c>
      <c r="T67" s="7">
        <v>632.03821886213348</v>
      </c>
      <c r="U67" s="7">
        <v>648.490073869713</v>
      </c>
      <c r="V67" s="7">
        <v>661.41799714116007</v>
      </c>
      <c r="W67" s="7">
        <v>671.24638186634422</v>
      </c>
      <c r="X67" s="7">
        <v>678.40860316347062</v>
      </c>
      <c r="Y67" s="7">
        <v>683.32427931455561</v>
      </c>
      <c r="Z67" s="7">
        <v>686.39522387501245</v>
      </c>
      <c r="AA67" s="7">
        <v>688.02547807605288</v>
      </c>
      <c r="AB67" s="7">
        <v>688.63840059316124</v>
      </c>
      <c r="AC67" s="7">
        <v>688.62349198364791</v>
      </c>
      <c r="AD67" s="7">
        <v>688.29541024971468</v>
      </c>
    </row>
    <row r="68" spans="1:30" s="5" customFormat="1" ht="13" x14ac:dyDescent="0.3">
      <c r="A68" s="6" t="s">
        <v>83</v>
      </c>
      <c r="B68" s="7">
        <v>0</v>
      </c>
      <c r="C68" s="7">
        <v>4.8907773138180008</v>
      </c>
      <c r="D68" s="7">
        <v>26.758821016483978</v>
      </c>
      <c r="E68" s="7">
        <v>755.90484464027497</v>
      </c>
      <c r="F68" s="7">
        <v>1145.7867601394998</v>
      </c>
      <c r="G68" s="7">
        <v>1571.1909582544531</v>
      </c>
      <c r="H68" s="7">
        <v>2060.8373642061788</v>
      </c>
      <c r="I68" s="7">
        <v>2655.5896561897857</v>
      </c>
      <c r="J68" s="7">
        <v>3607.5640255551207</v>
      </c>
      <c r="K68" s="7">
        <v>3977.0242847044128</v>
      </c>
      <c r="L68" s="7">
        <v>3991.54906796568</v>
      </c>
      <c r="M68" s="7">
        <v>4378.8403973243348</v>
      </c>
      <c r="N68" s="7">
        <v>4768.9401459092214</v>
      </c>
      <c r="O68" s="7">
        <v>4788.0206487007872</v>
      </c>
      <c r="P68" s="7">
        <v>5367.4069246154113</v>
      </c>
      <c r="Q68" s="7">
        <v>5280.6924023404426</v>
      </c>
      <c r="R68" s="7">
        <v>5314.5780136118256</v>
      </c>
      <c r="S68" s="7">
        <v>5392.5736615304131</v>
      </c>
      <c r="T68" s="7">
        <v>5823.0271326444636</v>
      </c>
      <c r="U68" s="7">
        <v>6980.5192983069328</v>
      </c>
      <c r="V68" s="7">
        <v>7890.4304140679415</v>
      </c>
      <c r="W68" s="7">
        <v>8707.2035918049078</v>
      </c>
      <c r="X68" s="7">
        <v>9597.262398200819</v>
      </c>
      <c r="Y68" s="7">
        <v>10181.094921861231</v>
      </c>
      <c r="Z68" s="7">
        <v>10715.811280209831</v>
      </c>
      <c r="AA68" s="7">
        <v>11027.53153386986</v>
      </c>
      <c r="AB68" s="7">
        <v>11172.637480024407</v>
      </c>
      <c r="AC68" s="7">
        <v>11576.248098919252</v>
      </c>
      <c r="AD68" s="7">
        <v>11649.500390182964</v>
      </c>
    </row>
    <row r="69" spans="1:30" s="5" customFormat="1" ht="13" x14ac:dyDescent="0.3">
      <c r="A69" s="6" t="s">
        <v>84</v>
      </c>
      <c r="B69" s="7">
        <v>253.7713345189697</v>
      </c>
      <c r="C69" s="7">
        <v>380.65700177845468</v>
      </c>
      <c r="D69" s="7">
        <v>507.54266903793956</v>
      </c>
      <c r="E69" s="7">
        <v>634.42833629742438</v>
      </c>
      <c r="F69" s="7">
        <v>851.9039072673761</v>
      </c>
      <c r="G69" s="7">
        <v>1069.3794782373279</v>
      </c>
      <c r="H69" s="7">
        <v>1286.8550492072798</v>
      </c>
      <c r="I69" s="7">
        <v>1504.3306201772318</v>
      </c>
      <c r="J69" s="7">
        <v>1721.8061911471834</v>
      </c>
      <c r="K69" s="7">
        <v>1912.8348106825915</v>
      </c>
      <c r="L69" s="7">
        <v>2103.8634302179989</v>
      </c>
      <c r="M69" s="7">
        <v>2294.8920497534064</v>
      </c>
      <c r="N69" s="7">
        <v>2485.9206692888142</v>
      </c>
      <c r="O69" s="7">
        <v>2676.9492888242221</v>
      </c>
      <c r="P69" s="7">
        <v>2903.7463556619036</v>
      </c>
      <c r="Q69" s="7">
        <v>3130.5434224995847</v>
      </c>
      <c r="R69" s="7">
        <v>3357.3404893372663</v>
      </c>
      <c r="S69" s="7">
        <v>3584.1375561749473</v>
      </c>
      <c r="T69" s="7">
        <v>3810.9346230126284</v>
      </c>
      <c r="U69" s="7">
        <v>4143.7114560283526</v>
      </c>
      <c r="V69" s="7">
        <v>4476.4882890440767</v>
      </c>
      <c r="W69" s="7">
        <v>4809.2651220597991</v>
      </c>
      <c r="X69" s="7">
        <v>5142.0419550755232</v>
      </c>
      <c r="Y69" s="7">
        <v>5474.8187880912483</v>
      </c>
      <c r="Z69" s="7">
        <v>5474.8187880912483</v>
      </c>
      <c r="AA69" s="7">
        <v>5474.8187880912483</v>
      </c>
      <c r="AB69" s="7">
        <v>5474.8187880912483</v>
      </c>
      <c r="AC69" s="7">
        <v>5474.8187880912483</v>
      </c>
      <c r="AD69" s="7">
        <v>5474.8187880912483</v>
      </c>
    </row>
    <row r="70" spans="1:30" s="5" customFormat="1" ht="13" x14ac:dyDescent="0.3">
      <c r="A70" s="6" t="s">
        <v>85</v>
      </c>
      <c r="B70" s="7">
        <v>34601.109669413134</v>
      </c>
      <c r="C70" s="7">
        <v>35234.085764011092</v>
      </c>
      <c r="D70" s="7">
        <v>36118.802476601748</v>
      </c>
      <c r="E70" s="7">
        <v>37813.46506807144</v>
      </c>
      <c r="F70" s="7">
        <v>39412.909059494195</v>
      </c>
      <c r="G70" s="7">
        <v>41156.923165690052</v>
      </c>
      <c r="H70" s="7">
        <v>42744.506645457048</v>
      </c>
      <c r="I70" s="7">
        <v>44489.109087603007</v>
      </c>
      <c r="J70" s="7">
        <v>47043.395984874434</v>
      </c>
      <c r="K70" s="7">
        <v>49894.732024392979</v>
      </c>
      <c r="L70" s="7">
        <v>52311.798224051716</v>
      </c>
      <c r="M70" s="7">
        <v>55034.876073410873</v>
      </c>
      <c r="N70" s="7">
        <v>57659.111267987653</v>
      </c>
      <c r="O70" s="7">
        <v>60185.930598696767</v>
      </c>
      <c r="P70" s="7">
        <v>62764.637667340205</v>
      </c>
      <c r="Q70" s="7">
        <v>64560.722794406982</v>
      </c>
      <c r="R70" s="7">
        <v>66341.306823356732</v>
      </c>
      <c r="S70" s="7">
        <v>68017.059038237261</v>
      </c>
      <c r="T70" s="7">
        <v>69801.209372219295</v>
      </c>
      <c r="U70" s="7">
        <v>72234.995194268879</v>
      </c>
      <c r="V70" s="7">
        <v>74296.948785150467</v>
      </c>
      <c r="W70" s="7">
        <v>76445.880672458312</v>
      </c>
      <c r="X70" s="7">
        <v>78659.178029411312</v>
      </c>
      <c r="Y70" s="7">
        <v>80339.934792161788</v>
      </c>
      <c r="Z70" s="7">
        <v>80821.760982277425</v>
      </c>
      <c r="AA70" s="7">
        <v>81073.0381588444</v>
      </c>
      <c r="AB70" s="7">
        <v>81157.543313447764</v>
      </c>
      <c r="AC70" s="7">
        <v>81499.969005471736</v>
      </c>
      <c r="AD70" s="7">
        <v>81516.000289220581</v>
      </c>
    </row>
    <row r="73" spans="1:30" ht="26.5" x14ac:dyDescent="0.35">
      <c r="A73" s="33" t="s">
        <v>194</v>
      </c>
      <c r="B73" s="2">
        <v>2022</v>
      </c>
      <c r="C73" s="2">
        <v>2023</v>
      </c>
      <c r="D73" s="2">
        <v>2024</v>
      </c>
      <c r="E73" s="2">
        <v>2025</v>
      </c>
      <c r="F73" s="2">
        <v>2026</v>
      </c>
      <c r="G73" s="2">
        <v>2027</v>
      </c>
      <c r="H73" s="2">
        <v>2028</v>
      </c>
      <c r="I73" s="2">
        <v>2029</v>
      </c>
      <c r="J73" s="2">
        <v>2030</v>
      </c>
      <c r="K73" s="2">
        <v>2031</v>
      </c>
      <c r="L73" s="2">
        <v>2032</v>
      </c>
      <c r="M73" s="2">
        <v>2033</v>
      </c>
      <c r="N73" s="2">
        <v>2034</v>
      </c>
      <c r="O73" s="2">
        <v>2035</v>
      </c>
      <c r="P73" s="2">
        <v>2036</v>
      </c>
      <c r="Q73" s="2">
        <v>2037</v>
      </c>
      <c r="R73" s="2">
        <v>2038</v>
      </c>
      <c r="S73" s="2">
        <v>2039</v>
      </c>
      <c r="T73" s="2">
        <v>2040</v>
      </c>
      <c r="U73" s="2">
        <v>2041</v>
      </c>
      <c r="V73" s="2">
        <v>2042</v>
      </c>
      <c r="W73" s="2">
        <v>2043</v>
      </c>
      <c r="X73" s="2">
        <v>2044</v>
      </c>
      <c r="Y73" s="2">
        <v>2045</v>
      </c>
      <c r="Z73" s="2">
        <v>2046</v>
      </c>
      <c r="AA73" s="2">
        <v>2047</v>
      </c>
      <c r="AB73" s="2">
        <v>2048</v>
      </c>
      <c r="AC73" s="2">
        <v>2049</v>
      </c>
      <c r="AD73" s="2">
        <v>2050</v>
      </c>
    </row>
    <row r="74" spans="1:30" x14ac:dyDescent="0.35">
      <c r="A74" s="6" t="s">
        <v>76</v>
      </c>
      <c r="B74" s="7">
        <v>10512.64293985911</v>
      </c>
      <c r="C74" s="7">
        <v>10471.256619803511</v>
      </c>
      <c r="D74" s="7">
        <v>10468.838333187221</v>
      </c>
      <c r="E74" s="7">
        <v>10470.862170623481</v>
      </c>
      <c r="F74" s="7">
        <v>10478.721465688812</v>
      </c>
      <c r="G74" s="7">
        <v>10491.068424049807</v>
      </c>
      <c r="H74" s="7">
        <v>10512.548136468913</v>
      </c>
      <c r="I74" s="7">
        <v>10537.019248576653</v>
      </c>
      <c r="J74" s="7">
        <v>10567.491134210553</v>
      </c>
      <c r="K74" s="7">
        <v>10606.653562361047</v>
      </c>
      <c r="L74" s="7">
        <v>10623.157837257808</v>
      </c>
      <c r="M74" s="7">
        <v>10638.790348492137</v>
      </c>
      <c r="N74" s="7">
        <v>10653.935833417936</v>
      </c>
      <c r="O74" s="7">
        <v>10669.104032377045</v>
      </c>
      <c r="P74" s="7">
        <v>10683.852062741849</v>
      </c>
      <c r="Q74" s="7">
        <v>10697.30828636564</v>
      </c>
      <c r="R74" s="7">
        <v>10710.826354443943</v>
      </c>
      <c r="S74" s="7">
        <v>10725.033113048325</v>
      </c>
      <c r="T74" s="7">
        <v>10739.780628788289</v>
      </c>
      <c r="U74" s="7">
        <v>10754.783918111882</v>
      </c>
      <c r="V74" s="7">
        <v>10769.996344822679</v>
      </c>
      <c r="W74" s="7">
        <v>10785.0659796338</v>
      </c>
      <c r="X74" s="7">
        <v>10800.226756673843</v>
      </c>
      <c r="Y74" s="7">
        <v>10815.430284427008</v>
      </c>
      <c r="Z74" s="7">
        <v>10830.617336851452</v>
      </c>
      <c r="AA74" s="7">
        <v>10845.885448270428</v>
      </c>
      <c r="AB74" s="7">
        <v>10861.22888085136</v>
      </c>
      <c r="AC74" s="7">
        <v>10876.640346471164</v>
      </c>
      <c r="AD74" s="7">
        <v>10892.206507148912</v>
      </c>
    </row>
    <row r="75" spans="1:30" x14ac:dyDescent="0.35">
      <c r="A75" s="6" t="s">
        <v>77</v>
      </c>
      <c r="B75" s="7">
        <v>23188.953365774614</v>
      </c>
      <c r="C75" s="7">
        <v>23612.465968715922</v>
      </c>
      <c r="D75" s="7">
        <v>23952.735476701189</v>
      </c>
      <c r="E75" s="7">
        <v>24139.968416211956</v>
      </c>
      <c r="F75" s="7">
        <v>24165.427324950986</v>
      </c>
      <c r="G75" s="7">
        <v>24185.398275508505</v>
      </c>
      <c r="H75" s="7">
        <v>24191.930452608216</v>
      </c>
      <c r="I75" s="7">
        <v>24205.580283220814</v>
      </c>
      <c r="J75" s="7">
        <v>24253.926696713563</v>
      </c>
      <c r="K75" s="7">
        <v>24280.983721628127</v>
      </c>
      <c r="L75" s="7">
        <v>24314.306497394278</v>
      </c>
      <c r="M75" s="7">
        <v>24353.593918666207</v>
      </c>
      <c r="N75" s="7">
        <v>24398.537971788926</v>
      </c>
      <c r="O75" s="7">
        <v>24862.155251641576</v>
      </c>
      <c r="P75" s="7">
        <v>24917.460884537988</v>
      </c>
      <c r="Q75" s="7">
        <v>24977.457639042765</v>
      </c>
      <c r="R75" s="7">
        <v>25041.809848892066</v>
      </c>
      <c r="S75" s="7">
        <v>25110.174929877034</v>
      </c>
      <c r="T75" s="7">
        <v>25182.203377946717</v>
      </c>
      <c r="U75" s="7">
        <v>25257.53876732061</v>
      </c>
      <c r="V75" s="7">
        <v>25335.817748611451</v>
      </c>
      <c r="W75" s="7">
        <v>25416.670046957588</v>
      </c>
      <c r="X75" s="7">
        <v>25499.718460165052</v>
      </c>
      <c r="Y75" s="7">
        <v>25584.578856859542</v>
      </c>
      <c r="Z75" s="7">
        <v>25670.860174647973</v>
      </c>
      <c r="AA75" s="7">
        <v>25758.164418289667</v>
      </c>
      <c r="AB75" s="7">
        <v>25845.684045375652</v>
      </c>
      <c r="AC75" s="7">
        <v>25933.212719457799</v>
      </c>
      <c r="AD75" s="7">
        <v>26020.750416737519</v>
      </c>
    </row>
    <row r="76" spans="1:30" x14ac:dyDescent="0.35">
      <c r="A76" s="6" t="s">
        <v>78</v>
      </c>
      <c r="B76" s="7">
        <v>174.01540757419966</v>
      </c>
      <c r="C76" s="7">
        <v>198.4565645150129</v>
      </c>
      <c r="D76" s="7">
        <v>206.8409419273616</v>
      </c>
      <c r="E76" s="7">
        <v>241.80186004446153</v>
      </c>
      <c r="F76" s="7">
        <v>280.63623832973354</v>
      </c>
      <c r="G76" s="7">
        <v>322.42287434826204</v>
      </c>
      <c r="H76" s="7">
        <v>366.04356189639145</v>
      </c>
      <c r="I76" s="7">
        <v>411.62121323500622</v>
      </c>
      <c r="J76" s="7">
        <v>458.85252460989534</v>
      </c>
      <c r="K76" s="7">
        <v>506.81493450044877</v>
      </c>
      <c r="L76" s="7">
        <v>555.1539749685046</v>
      </c>
      <c r="M76" s="7">
        <v>602.71404628259143</v>
      </c>
      <c r="N76" s="7">
        <v>643.78068362349461</v>
      </c>
      <c r="O76" s="7">
        <v>692.48355446682547</v>
      </c>
      <c r="P76" s="7">
        <v>745.77704041901359</v>
      </c>
      <c r="Q76" s="7">
        <v>793.20696862030456</v>
      </c>
      <c r="R76" s="7">
        <v>825.76101989351616</v>
      </c>
      <c r="S76" s="7">
        <v>856.96069777045125</v>
      </c>
      <c r="T76" s="7">
        <v>888.66958871658687</v>
      </c>
      <c r="U76" s="7">
        <v>920.69512622853301</v>
      </c>
      <c r="V76" s="7">
        <v>952.96822340391111</v>
      </c>
      <c r="W76" s="7">
        <v>985.01939996778844</v>
      </c>
      <c r="X76" s="7">
        <v>1016.9980426667451</v>
      </c>
      <c r="Y76" s="7">
        <v>1049.0689410655821</v>
      </c>
      <c r="Z76" s="7">
        <v>1081.2922134151972</v>
      </c>
      <c r="AA76" s="7">
        <v>1113.5184966641161</v>
      </c>
      <c r="AB76" s="7">
        <v>1145.8988472952212</v>
      </c>
      <c r="AC76" s="7">
        <v>1175.456813566587</v>
      </c>
      <c r="AD76" s="7">
        <v>1196.3698537221801</v>
      </c>
    </row>
    <row r="77" spans="1:30" x14ac:dyDescent="0.35">
      <c r="A77" s="6" t="s">
        <v>79</v>
      </c>
      <c r="B77" s="7">
        <v>149.92839224489526</v>
      </c>
      <c r="C77" s="7">
        <v>165.19013122664276</v>
      </c>
      <c r="D77" s="7">
        <v>183.55436375694646</v>
      </c>
      <c r="E77" s="7">
        <v>194.02557594388909</v>
      </c>
      <c r="F77" s="7">
        <v>206.33280269100592</v>
      </c>
      <c r="G77" s="7">
        <v>227.86513841643452</v>
      </c>
      <c r="H77" s="7">
        <v>252.60697067521164</v>
      </c>
      <c r="I77" s="7">
        <v>276.2931856638146</v>
      </c>
      <c r="J77" s="7">
        <v>297.64256559170326</v>
      </c>
      <c r="K77" s="7">
        <v>316.83535759878976</v>
      </c>
      <c r="L77" s="7">
        <v>335.80300068472059</v>
      </c>
      <c r="M77" s="7">
        <v>355.84659821656709</v>
      </c>
      <c r="N77" s="7">
        <v>375.71035475424037</v>
      </c>
      <c r="O77" s="7">
        <v>409.00057296837866</v>
      </c>
      <c r="P77" s="7">
        <v>438.30726948579724</v>
      </c>
      <c r="Q77" s="7">
        <v>476.64136298486403</v>
      </c>
      <c r="R77" s="7">
        <v>501.71807929722047</v>
      </c>
      <c r="S77" s="7">
        <v>523.97866389672322</v>
      </c>
      <c r="T77" s="7">
        <v>542.51601085821562</v>
      </c>
      <c r="U77" s="7">
        <v>559.95407087973206</v>
      </c>
      <c r="V77" s="7">
        <v>577.03673109284819</v>
      </c>
      <c r="W77" s="7">
        <v>593.68054118149428</v>
      </c>
      <c r="X77" s="7">
        <v>609.91819269598977</v>
      </c>
      <c r="Y77" s="7">
        <v>625.97870853194127</v>
      </c>
      <c r="Z77" s="7">
        <v>642.14145147180182</v>
      </c>
      <c r="AA77" s="7">
        <v>658.37421992033296</v>
      </c>
      <c r="AB77" s="7">
        <v>674.58255219383113</v>
      </c>
      <c r="AC77" s="7">
        <v>690.72908177639204</v>
      </c>
      <c r="AD77" s="7">
        <v>694.38954487466071</v>
      </c>
    </row>
    <row r="78" spans="1:30" x14ac:dyDescent="0.35">
      <c r="A78" s="6" t="s">
        <v>80</v>
      </c>
      <c r="B78" s="7">
        <v>275.78814262939073</v>
      </c>
      <c r="C78" s="7">
        <v>411.74546402993229</v>
      </c>
      <c r="D78" s="7">
        <v>605.0993951009018</v>
      </c>
      <c r="E78" s="7">
        <v>856.66972656332769</v>
      </c>
      <c r="F78" s="7">
        <v>1168.2386757687955</v>
      </c>
      <c r="G78" s="7">
        <v>1533.3681636922583</v>
      </c>
      <c r="H78" s="7">
        <v>1997.8869818871572</v>
      </c>
      <c r="I78" s="7">
        <v>2543.8249618204954</v>
      </c>
      <c r="J78" s="7">
        <v>3054.7990895714479</v>
      </c>
      <c r="K78" s="7">
        <v>3528.5049348528319</v>
      </c>
      <c r="L78" s="7">
        <v>3966.2973259977471</v>
      </c>
      <c r="M78" s="7">
        <v>4367.6114556741495</v>
      </c>
      <c r="N78" s="7">
        <v>4730.1754147102092</v>
      </c>
      <c r="O78" s="7">
        <v>5053.5416719673112</v>
      </c>
      <c r="P78" s="7">
        <v>5320.9530489096142</v>
      </c>
      <c r="Q78" s="7">
        <v>5562.6538133872082</v>
      </c>
      <c r="R78" s="7">
        <v>5778.2938435780588</v>
      </c>
      <c r="S78" s="7">
        <v>5971.5844307957277</v>
      </c>
      <c r="T78" s="7">
        <v>6138.9660031828662</v>
      </c>
      <c r="U78" s="7">
        <v>6273.5878437550091</v>
      </c>
      <c r="V78" s="7">
        <v>6386.9806311844777</v>
      </c>
      <c r="W78" s="7">
        <v>6478.1756950969811</v>
      </c>
      <c r="X78" s="7">
        <v>6552.3314970038182</v>
      </c>
      <c r="Y78" s="7">
        <v>6611.665475111211</v>
      </c>
      <c r="Z78" s="7">
        <v>6646.8177060434409</v>
      </c>
      <c r="AA78" s="7">
        <v>6676.0528781832963</v>
      </c>
      <c r="AB78" s="7">
        <v>6702.4637342920751</v>
      </c>
      <c r="AC78" s="7">
        <v>6727.0656276536747</v>
      </c>
      <c r="AD78" s="7">
        <v>6750.1269849983264</v>
      </c>
    </row>
    <row r="79" spans="1:30" x14ac:dyDescent="0.35">
      <c r="A79" s="6" t="s">
        <v>81</v>
      </c>
      <c r="B79" s="7">
        <v>7.3578745540348507</v>
      </c>
      <c r="C79" s="7">
        <v>17.677019219969385</v>
      </c>
      <c r="D79" s="7">
        <v>36.337544867899588</v>
      </c>
      <c r="E79" s="7">
        <v>64.967324070248921</v>
      </c>
      <c r="F79" s="7">
        <v>108.74168238474262</v>
      </c>
      <c r="G79" s="7">
        <v>174.22907519490064</v>
      </c>
      <c r="H79" s="7">
        <v>269.02627044312152</v>
      </c>
      <c r="I79" s="7">
        <v>400.10581079196885</v>
      </c>
      <c r="J79" s="7">
        <v>571.29272565414203</v>
      </c>
      <c r="K79" s="7">
        <v>780.8522748857855</v>
      </c>
      <c r="L79" s="7">
        <v>1021.8289831541204</v>
      </c>
      <c r="M79" s="7">
        <v>1285.6921879967538</v>
      </c>
      <c r="N79" s="7">
        <v>1567.1835307233075</v>
      </c>
      <c r="O79" s="7">
        <v>1867.6337262622676</v>
      </c>
      <c r="P79" s="7">
        <v>2193.3784815304734</v>
      </c>
      <c r="Q79" s="7">
        <v>2548.4585028881502</v>
      </c>
      <c r="R79" s="7">
        <v>2927.0536368075423</v>
      </c>
      <c r="S79" s="7">
        <v>3312.8648949059493</v>
      </c>
      <c r="T79" s="7">
        <v>3686.0080111400325</v>
      </c>
      <c r="U79" s="7">
        <v>4029.9286952447901</v>
      </c>
      <c r="V79" s="7">
        <v>4333.7984425406239</v>
      </c>
      <c r="W79" s="7">
        <v>4592.097780323581</v>
      </c>
      <c r="X79" s="7">
        <v>4803.2985292567982</v>
      </c>
      <c r="Y79" s="7">
        <v>4968.9276747165777</v>
      </c>
      <c r="Z79" s="7">
        <v>5093.2132617987136</v>
      </c>
      <c r="AA79" s="7">
        <v>5182.7445323459706</v>
      </c>
      <c r="AB79" s="7">
        <v>5245.6283048450769</v>
      </c>
      <c r="AC79" s="7">
        <v>5289.9837379612745</v>
      </c>
      <c r="AD79" s="7">
        <v>5322.543845933289</v>
      </c>
    </row>
    <row r="80" spans="1:30" x14ac:dyDescent="0.35">
      <c r="A80" s="6" t="s">
        <v>82</v>
      </c>
      <c r="B80" s="7">
        <v>28.25670329452381</v>
      </c>
      <c r="C80" s="7">
        <v>34.587752794823452</v>
      </c>
      <c r="D80" s="7">
        <v>46.412356950757136</v>
      </c>
      <c r="E80" s="7">
        <v>61.425101757546003</v>
      </c>
      <c r="F80" s="7">
        <v>79.943087460991606</v>
      </c>
      <c r="G80" s="7">
        <v>101.96615446519159</v>
      </c>
      <c r="H80" s="7">
        <v>127.21233689742861</v>
      </c>
      <c r="I80" s="7">
        <v>155.93845112623055</v>
      </c>
      <c r="J80" s="7">
        <v>187.58824220023874</v>
      </c>
      <c r="K80" s="7">
        <v>221.47672573397961</v>
      </c>
      <c r="L80" s="7">
        <v>256.94665406768752</v>
      </c>
      <c r="M80" s="7">
        <v>293.75884308584187</v>
      </c>
      <c r="N80" s="7">
        <v>331.48058271021819</v>
      </c>
      <c r="O80" s="7">
        <v>369.42636448516987</v>
      </c>
      <c r="P80" s="7">
        <v>406.691695903903</v>
      </c>
      <c r="Q80" s="7">
        <v>442.39973578085926</v>
      </c>
      <c r="R80" s="7">
        <v>475.90110970932176</v>
      </c>
      <c r="S80" s="7">
        <v>506.88353421569082</v>
      </c>
      <c r="T80" s="7">
        <v>535.24971912887338</v>
      </c>
      <c r="U80" s="7">
        <v>560.86058469846216</v>
      </c>
      <c r="V80" s="7">
        <v>583.45772111700239</v>
      </c>
      <c r="W80" s="7">
        <v>603.15557637262202</v>
      </c>
      <c r="X80" s="7">
        <v>620.12862646734254</v>
      </c>
      <c r="Y80" s="7">
        <v>634.58912683885592</v>
      </c>
      <c r="Z80" s="7">
        <v>646.76011213903973</v>
      </c>
      <c r="AA80" s="7">
        <v>656.85581383251008</v>
      </c>
      <c r="AB80" s="7">
        <v>665.07009930397351</v>
      </c>
      <c r="AC80" s="7">
        <v>671.57035979445311</v>
      </c>
      <c r="AD80" s="7">
        <v>676.52373622725418</v>
      </c>
    </row>
    <row r="81" spans="1:30" x14ac:dyDescent="0.35">
      <c r="A81" s="6" t="s">
        <v>83</v>
      </c>
      <c r="B81" s="7">
        <v>0</v>
      </c>
      <c r="C81" s="7">
        <v>3.3820614607663901</v>
      </c>
      <c r="D81" s="7">
        <v>3.9779362644252765</v>
      </c>
      <c r="E81" s="7">
        <v>5.5934310210688789</v>
      </c>
      <c r="F81" s="7">
        <v>29.996714268136977</v>
      </c>
      <c r="G81" s="7">
        <v>56.689090715596656</v>
      </c>
      <c r="H81" s="7">
        <v>90.809263554627336</v>
      </c>
      <c r="I81" s="7">
        <v>125.32378089646338</v>
      </c>
      <c r="J81" s="7">
        <v>177.03274055955833</v>
      </c>
      <c r="K81" s="7">
        <v>235.07472276609741</v>
      </c>
      <c r="L81" s="7">
        <v>300.90417721572334</v>
      </c>
      <c r="M81" s="7">
        <v>367.37165903113629</v>
      </c>
      <c r="N81" s="7">
        <v>372.52980289731994</v>
      </c>
      <c r="O81" s="7">
        <v>378.59599808843478</v>
      </c>
      <c r="P81" s="7">
        <v>386.31184873404186</v>
      </c>
      <c r="Q81" s="7">
        <v>395.03731921777654</v>
      </c>
      <c r="R81" s="7">
        <v>404.48348948935291</v>
      </c>
      <c r="S81" s="7">
        <v>413.67216506808927</v>
      </c>
      <c r="T81" s="7">
        <v>420.25903185793965</v>
      </c>
      <c r="U81" s="7">
        <v>424.53582742623939</v>
      </c>
      <c r="V81" s="7">
        <v>427.3122821371843</v>
      </c>
      <c r="W81" s="7">
        <v>427.17937739113631</v>
      </c>
      <c r="X81" s="7">
        <v>427.21668725024603</v>
      </c>
      <c r="Y81" s="7">
        <v>455.8700535412961</v>
      </c>
      <c r="Z81" s="7">
        <v>582.73699844780276</v>
      </c>
      <c r="AA81" s="7">
        <v>746.63731413900268</v>
      </c>
      <c r="AB81" s="7">
        <v>827.26731875007738</v>
      </c>
      <c r="AC81" s="7">
        <v>964.16309055616534</v>
      </c>
      <c r="AD81" s="7">
        <v>1023.4853274655244</v>
      </c>
    </row>
    <row r="82" spans="1:30" x14ac:dyDescent="0.35">
      <c r="A82" s="6" t="s">
        <v>84</v>
      </c>
      <c r="B82" s="7">
        <v>103.48641666674226</v>
      </c>
      <c r="C82" s="7">
        <v>155.22962500011306</v>
      </c>
      <c r="D82" s="7">
        <v>206.97283333348409</v>
      </c>
      <c r="E82" s="7">
        <v>258.71604166685529</v>
      </c>
      <c r="F82" s="7">
        <v>312.60275475687575</v>
      </c>
      <c r="G82" s="7">
        <v>366.48946784689593</v>
      </c>
      <c r="H82" s="7">
        <v>420.37618093691594</v>
      </c>
      <c r="I82" s="7">
        <v>474.26289402693607</v>
      </c>
      <c r="J82" s="7">
        <v>528.14960711695676</v>
      </c>
      <c r="K82" s="7">
        <v>608.57239180792158</v>
      </c>
      <c r="L82" s="7">
        <v>688.99517649888639</v>
      </c>
      <c r="M82" s="7">
        <v>769.41796118985144</v>
      </c>
      <c r="N82" s="7">
        <v>849.84074588081592</v>
      </c>
      <c r="O82" s="7">
        <v>930.26353057178108</v>
      </c>
      <c r="P82" s="7">
        <v>1010.1594155008227</v>
      </c>
      <c r="Q82" s="7">
        <v>1090.0553004298638</v>
      </c>
      <c r="R82" s="7">
        <v>1169.9511853589051</v>
      </c>
      <c r="S82" s="7">
        <v>1249.8470702879472</v>
      </c>
      <c r="T82" s="7">
        <v>1329.7429552169885</v>
      </c>
      <c r="U82" s="7">
        <v>1392.0702914818985</v>
      </c>
      <c r="V82" s="7">
        <v>1454.3976277468089</v>
      </c>
      <c r="W82" s="7">
        <v>1516.7249640117191</v>
      </c>
      <c r="X82" s="7">
        <v>1579.052300276629</v>
      </c>
      <c r="Y82" s="7">
        <v>1641.3796365415392</v>
      </c>
      <c r="Z82" s="7">
        <v>1934.261007923948</v>
      </c>
      <c r="AA82" s="7">
        <v>2227.1423793063568</v>
      </c>
      <c r="AB82" s="7">
        <v>2520.0237506887661</v>
      </c>
      <c r="AC82" s="7">
        <v>2812.9051220711749</v>
      </c>
      <c r="AD82" s="7">
        <v>3105.7864934535837</v>
      </c>
    </row>
    <row r="83" spans="1:30" x14ac:dyDescent="0.35">
      <c r="A83" s="6" t="s">
        <v>85</v>
      </c>
      <c r="B83" s="7">
        <v>34440.429242597507</v>
      </c>
      <c r="C83" s="7">
        <v>35069.991206766696</v>
      </c>
      <c r="D83" s="7">
        <v>35710.769182090175</v>
      </c>
      <c r="E83" s="7">
        <v>36294.02964790284</v>
      </c>
      <c r="F83" s="7">
        <v>36830.64074630008</v>
      </c>
      <c r="G83" s="7">
        <v>37459.496664237857</v>
      </c>
      <c r="H83" s="7">
        <v>38228.440155367985</v>
      </c>
      <c r="I83" s="7">
        <v>39129.969829358386</v>
      </c>
      <c r="J83" s="7">
        <v>40096.77532622806</v>
      </c>
      <c r="K83" s="7">
        <v>41085.768626135025</v>
      </c>
      <c r="L83" s="7">
        <v>42063.393627239479</v>
      </c>
      <c r="M83" s="7">
        <v>43034.797018635225</v>
      </c>
      <c r="N83" s="7">
        <v>43923.17492050647</v>
      </c>
      <c r="O83" s="7">
        <v>45232.204702828785</v>
      </c>
      <c r="P83" s="7">
        <v>46102.891747763497</v>
      </c>
      <c r="Q83" s="7">
        <v>46983.218928717433</v>
      </c>
      <c r="R83" s="7">
        <v>47835.798567469923</v>
      </c>
      <c r="S83" s="7">
        <v>48670.999499865946</v>
      </c>
      <c r="T83" s="7">
        <v>49463.395326836515</v>
      </c>
      <c r="U83" s="7">
        <v>50173.955125147164</v>
      </c>
      <c r="V83" s="7">
        <v>50821.765752656975</v>
      </c>
      <c r="W83" s="7">
        <v>51397.769360936705</v>
      </c>
      <c r="X83" s="7">
        <v>51908.889092456462</v>
      </c>
      <c r="Y83" s="7">
        <v>52387.488757633553</v>
      </c>
      <c r="Z83" s="7">
        <v>53128.700262739374</v>
      </c>
      <c r="AA83" s="7">
        <v>53865.375500951683</v>
      </c>
      <c r="AB83" s="7">
        <v>54487.847533596039</v>
      </c>
      <c r="AC83" s="7">
        <v>55141.726899308698</v>
      </c>
      <c r="AD83" s="7">
        <v>55682.182710561254</v>
      </c>
    </row>
    <row r="86" spans="1:30" s="5" customFormat="1" ht="26" x14ac:dyDescent="0.3">
      <c r="A86" s="33" t="s">
        <v>195</v>
      </c>
      <c r="B86" s="2">
        <v>2022</v>
      </c>
      <c r="C86" s="2">
        <v>2023</v>
      </c>
      <c r="D86" s="2">
        <v>2024</v>
      </c>
      <c r="E86" s="2">
        <v>2025</v>
      </c>
      <c r="F86" s="2">
        <v>2026</v>
      </c>
      <c r="G86" s="2">
        <v>2027</v>
      </c>
      <c r="H86" s="2">
        <v>2028</v>
      </c>
      <c r="I86" s="2">
        <v>2029</v>
      </c>
      <c r="J86" s="2">
        <v>2030</v>
      </c>
      <c r="K86" s="2">
        <v>2031</v>
      </c>
      <c r="L86" s="2">
        <v>2032</v>
      </c>
      <c r="M86" s="2">
        <v>2033</v>
      </c>
      <c r="N86" s="2">
        <v>2034</v>
      </c>
      <c r="O86" s="2">
        <v>2035</v>
      </c>
      <c r="P86" s="2">
        <v>2036</v>
      </c>
      <c r="Q86" s="2">
        <v>2037</v>
      </c>
      <c r="R86" s="2">
        <v>2038</v>
      </c>
      <c r="S86" s="2">
        <v>2039</v>
      </c>
      <c r="T86" s="2">
        <v>2040</v>
      </c>
      <c r="U86" s="2">
        <v>2041</v>
      </c>
      <c r="V86" s="2">
        <v>2042</v>
      </c>
      <c r="W86" s="2">
        <v>2043</v>
      </c>
      <c r="X86" s="2">
        <v>2044</v>
      </c>
      <c r="Y86" s="2">
        <v>2045</v>
      </c>
      <c r="Z86" s="2">
        <v>2046</v>
      </c>
      <c r="AA86" s="2">
        <v>2047</v>
      </c>
      <c r="AB86" s="2">
        <v>2048</v>
      </c>
      <c r="AC86" s="2">
        <v>2049</v>
      </c>
      <c r="AD86" s="2">
        <v>2050</v>
      </c>
    </row>
    <row r="87" spans="1:30" s="5" customFormat="1" ht="13" x14ac:dyDescent="0.3">
      <c r="A87" s="6" t="s">
        <v>76</v>
      </c>
      <c r="B87" s="7">
        <v>12358.52608229842</v>
      </c>
      <c r="C87" s="7">
        <v>11957.113141263058</v>
      </c>
      <c r="D87" s="7">
        <v>11635.959138979495</v>
      </c>
      <c r="E87" s="7">
        <v>11237.991779917997</v>
      </c>
      <c r="F87" s="7">
        <v>10941.442270673571</v>
      </c>
      <c r="G87" s="7">
        <v>10666.25945943327</v>
      </c>
      <c r="H87" s="7">
        <v>10414.79926427781</v>
      </c>
      <c r="I87" s="7">
        <v>10188.596705323611</v>
      </c>
      <c r="J87" s="7">
        <v>10005.465952825743</v>
      </c>
      <c r="K87" s="7">
        <v>9870.6769303702131</v>
      </c>
      <c r="L87" s="7">
        <v>9771.692191072656</v>
      </c>
      <c r="M87" s="7">
        <v>9771.0231999190564</v>
      </c>
      <c r="N87" s="7">
        <v>9771.6636978632177</v>
      </c>
      <c r="O87" s="7">
        <v>9768.9154756181088</v>
      </c>
      <c r="P87" s="7">
        <v>9766.2128571003086</v>
      </c>
      <c r="Q87" s="7">
        <v>9768.759020454474</v>
      </c>
      <c r="R87" s="7">
        <v>9776.9338351995011</v>
      </c>
      <c r="S87" s="7">
        <v>9783.0647115366028</v>
      </c>
      <c r="T87" s="7">
        <v>9787.2839151528242</v>
      </c>
      <c r="U87" s="7">
        <v>9788.7454066315659</v>
      </c>
      <c r="V87" s="7">
        <v>9796.8779788642823</v>
      </c>
      <c r="W87" s="7">
        <v>9817.1621280188483</v>
      </c>
      <c r="X87" s="7">
        <v>9837.9356332291336</v>
      </c>
      <c r="Y87" s="7">
        <v>9858.7969176494535</v>
      </c>
      <c r="Z87" s="7">
        <v>9882.0027145373206</v>
      </c>
      <c r="AA87" s="7">
        <v>9900.3806486929698</v>
      </c>
      <c r="AB87" s="7">
        <v>9904.3821637501187</v>
      </c>
      <c r="AC87" s="7">
        <v>9907.3199028130657</v>
      </c>
      <c r="AD87" s="7">
        <v>9908.9769385310428</v>
      </c>
    </row>
    <row r="88" spans="1:30" s="5" customFormat="1" ht="13" x14ac:dyDescent="0.3">
      <c r="A88" s="6" t="s">
        <v>77</v>
      </c>
      <c r="B88" s="7">
        <v>23695.930663153769</v>
      </c>
      <c r="C88" s="7">
        <v>23469.50644396821</v>
      </c>
      <c r="D88" s="7">
        <v>23255.347684724711</v>
      </c>
      <c r="E88" s="7">
        <v>23052.652166084932</v>
      </c>
      <c r="F88" s="7">
        <v>22860.724444956235</v>
      </c>
      <c r="G88" s="7">
        <v>22679.152564790187</v>
      </c>
      <c r="H88" s="7">
        <v>22507.693897819092</v>
      </c>
      <c r="I88" s="7">
        <v>22345.847118201964</v>
      </c>
      <c r="J88" s="7">
        <v>22193.325812792049</v>
      </c>
      <c r="K88" s="7">
        <v>22049.670211554476</v>
      </c>
      <c r="L88" s="7">
        <v>21914.528696931251</v>
      </c>
      <c r="M88" s="7">
        <v>21787.883735819221</v>
      </c>
      <c r="N88" s="7">
        <v>21669.510784816197</v>
      </c>
      <c r="O88" s="7">
        <v>21559.048571869829</v>
      </c>
      <c r="P88" s="7">
        <v>21456.023607482857</v>
      </c>
      <c r="Q88" s="7">
        <v>21359.956747245935</v>
      </c>
      <c r="R88" s="7">
        <v>21270.582920740209</v>
      </c>
      <c r="S88" s="7">
        <v>21187.612000284844</v>
      </c>
      <c r="T88" s="7">
        <v>21110.687653574754</v>
      </c>
      <c r="U88" s="7">
        <v>21039.279443189327</v>
      </c>
      <c r="V88" s="7">
        <v>20972.934088744441</v>
      </c>
      <c r="W88" s="7">
        <v>20911.267907521204</v>
      </c>
      <c r="X88" s="7">
        <v>20853.881340063603</v>
      </c>
      <c r="Y88" s="7">
        <v>20800.319055620879</v>
      </c>
      <c r="Z88" s="7">
        <v>20750.38092615256</v>
      </c>
      <c r="AA88" s="7">
        <v>20703.354125905214</v>
      </c>
      <c r="AB88" s="7">
        <v>20658.919640752258</v>
      </c>
      <c r="AC88" s="7">
        <v>20616.645128224591</v>
      </c>
      <c r="AD88" s="7">
        <v>20576.093864782222</v>
      </c>
    </row>
    <row r="89" spans="1:30" s="5" customFormat="1" ht="13" x14ac:dyDescent="0.3">
      <c r="A89" s="6" t="s">
        <v>78</v>
      </c>
      <c r="B89" s="7">
        <v>89.517676615043598</v>
      </c>
      <c r="C89" s="7">
        <v>97.141293376783082</v>
      </c>
      <c r="D89" s="7">
        <v>122.75052403241091</v>
      </c>
      <c r="E89" s="7">
        <v>171.2422523507044</v>
      </c>
      <c r="F89" s="7">
        <v>225.53336499125447</v>
      </c>
      <c r="G89" s="7">
        <v>313.15659247210147</v>
      </c>
      <c r="H89" s="7">
        <v>392.66569404827976</v>
      </c>
      <c r="I89" s="7">
        <v>466.46649859575575</v>
      </c>
      <c r="J89" s="7">
        <v>536.68925840511417</v>
      </c>
      <c r="K89" s="7">
        <v>604.44582032785274</v>
      </c>
      <c r="L89" s="7">
        <v>1538.2796841644058</v>
      </c>
      <c r="M89" s="7">
        <v>2479.9555084541253</v>
      </c>
      <c r="N89" s="7">
        <v>3382.6938985246134</v>
      </c>
      <c r="O89" s="7">
        <v>4290.9927985830927</v>
      </c>
      <c r="P89" s="7">
        <v>5194.8259046766125</v>
      </c>
      <c r="Q89" s="7">
        <v>6083.8055576078368</v>
      </c>
      <c r="R89" s="7">
        <v>6963.7588682034184</v>
      </c>
      <c r="S89" s="7">
        <v>7820.0792815412633</v>
      </c>
      <c r="T89" s="7">
        <v>8649.464332307205</v>
      </c>
      <c r="U89" s="7">
        <v>9455.3476590003702</v>
      </c>
      <c r="V89" s="7">
        <v>10227.924997590713</v>
      </c>
      <c r="W89" s="7">
        <v>11001.571735357706</v>
      </c>
      <c r="X89" s="7">
        <v>11771.050738112013</v>
      </c>
      <c r="Y89" s="7">
        <v>12535.950168458958</v>
      </c>
      <c r="Z89" s="7">
        <v>13252.442488941819</v>
      </c>
      <c r="AA89" s="7">
        <v>13233.555399982577</v>
      </c>
      <c r="AB89" s="7">
        <v>13202.082241582617</v>
      </c>
      <c r="AC89" s="7">
        <v>13187.65799404825</v>
      </c>
      <c r="AD89" s="7">
        <v>13155.296872516576</v>
      </c>
    </row>
    <row r="90" spans="1:30" s="5" customFormat="1" ht="13" x14ac:dyDescent="0.3">
      <c r="A90" s="6" t="s">
        <v>79</v>
      </c>
      <c r="B90" s="7">
        <v>155.54959726313135</v>
      </c>
      <c r="C90" s="7">
        <v>169.38064026490386</v>
      </c>
      <c r="D90" s="7">
        <v>190.66555009699775</v>
      </c>
      <c r="E90" s="7">
        <v>214.65844542532292</v>
      </c>
      <c r="F90" s="7">
        <v>238.4842938458743</v>
      </c>
      <c r="G90" s="7">
        <v>262.81106783449872</v>
      </c>
      <c r="H90" s="7">
        <v>287.44727071261809</v>
      </c>
      <c r="I90" s="7">
        <v>318.68168441607696</v>
      </c>
      <c r="J90" s="7">
        <v>349.47963156141572</v>
      </c>
      <c r="K90" s="7">
        <v>379.96843024587446</v>
      </c>
      <c r="L90" s="7">
        <v>599.18063818783855</v>
      </c>
      <c r="M90" s="7">
        <v>822.96820147519247</v>
      </c>
      <c r="N90" s="7">
        <v>1031.2841849727695</v>
      </c>
      <c r="O90" s="7">
        <v>1225.7604163138401</v>
      </c>
      <c r="P90" s="7">
        <v>1435.4815591020738</v>
      </c>
      <c r="Q90" s="7">
        <v>1639.3881907297514</v>
      </c>
      <c r="R90" s="7">
        <v>1827.3773457953469</v>
      </c>
      <c r="S90" s="7">
        <v>2006.4469298067909</v>
      </c>
      <c r="T90" s="7">
        <v>2180.7216094743899</v>
      </c>
      <c r="U90" s="7">
        <v>2352.7972565279774</v>
      </c>
      <c r="V90" s="7">
        <v>2515.3629914810476</v>
      </c>
      <c r="W90" s="7">
        <v>2676.2872359979606</v>
      </c>
      <c r="X90" s="7">
        <v>2835.5938547688174</v>
      </c>
      <c r="Y90" s="7">
        <v>2993.2656918231105</v>
      </c>
      <c r="Z90" s="7">
        <v>3149.2390527943771</v>
      </c>
      <c r="AA90" s="7">
        <v>3135.7792818139064</v>
      </c>
      <c r="AB90" s="7">
        <v>3112.8402510909732</v>
      </c>
      <c r="AC90" s="7">
        <v>3097.4324848462502</v>
      </c>
      <c r="AD90" s="7">
        <v>3079.7899464093548</v>
      </c>
    </row>
    <row r="91" spans="1:30" s="5" customFormat="1" ht="13" x14ac:dyDescent="0.3">
      <c r="A91" s="6" t="s">
        <v>80</v>
      </c>
      <c r="B91" s="7">
        <v>96.510161680162184</v>
      </c>
      <c r="C91" s="7">
        <v>155.32860239278355</v>
      </c>
      <c r="D91" s="7">
        <v>278.96090848374251</v>
      </c>
      <c r="E91" s="7">
        <v>571.41849752321377</v>
      </c>
      <c r="F91" s="7">
        <v>968.96229169793605</v>
      </c>
      <c r="G91" s="7">
        <v>1439.7379415788296</v>
      </c>
      <c r="H91" s="7">
        <v>1936.756832480979</v>
      </c>
      <c r="I91" s="7">
        <v>2500.8265905772323</v>
      </c>
      <c r="J91" s="7">
        <v>3170.2636532675847</v>
      </c>
      <c r="K91" s="7">
        <v>3904.5973560713242</v>
      </c>
      <c r="L91" s="7">
        <v>4883.2094685313104</v>
      </c>
      <c r="M91" s="7">
        <v>5777.7008194513774</v>
      </c>
      <c r="N91" s="7">
        <v>6608.5702106546869</v>
      </c>
      <c r="O91" s="7">
        <v>7453.3841073656513</v>
      </c>
      <c r="P91" s="7">
        <v>8254.2284064663672</v>
      </c>
      <c r="Q91" s="7">
        <v>9317.5224381049611</v>
      </c>
      <c r="R91" s="7">
        <v>10253.433894033264</v>
      </c>
      <c r="S91" s="7">
        <v>10896.275871318614</v>
      </c>
      <c r="T91" s="7">
        <v>11457.312574785761</v>
      </c>
      <c r="U91" s="7">
        <v>11898.563736291808</v>
      </c>
      <c r="V91" s="7">
        <v>12278.01581439909</v>
      </c>
      <c r="W91" s="7">
        <v>12505.345920399444</v>
      </c>
      <c r="X91" s="7">
        <v>12677.068857200915</v>
      </c>
      <c r="Y91" s="7">
        <v>12794.059385217761</v>
      </c>
      <c r="Z91" s="7">
        <v>12872.385175419317</v>
      </c>
      <c r="AA91" s="7">
        <v>12906.381113714238</v>
      </c>
      <c r="AB91" s="7">
        <v>12902.79823543105</v>
      </c>
      <c r="AC91" s="7">
        <v>12880.802465627274</v>
      </c>
      <c r="AD91" s="7">
        <v>12839.087225130352</v>
      </c>
    </row>
    <row r="92" spans="1:30" s="5" customFormat="1" ht="13" x14ac:dyDescent="0.3">
      <c r="A92" s="6" t="s">
        <v>81</v>
      </c>
      <c r="B92" s="7">
        <v>2.8930649638409851</v>
      </c>
      <c r="C92" s="7">
        <v>13.697486894932826</v>
      </c>
      <c r="D92" s="7">
        <v>32.413265793275521</v>
      </c>
      <c r="E92" s="7">
        <v>59.040401658869087</v>
      </c>
      <c r="F92" s="7">
        <v>93.578894491713484</v>
      </c>
      <c r="G92" s="7">
        <v>136.02874429180872</v>
      </c>
      <c r="H92" s="7">
        <v>267.18566215874563</v>
      </c>
      <c r="I92" s="7">
        <v>480.72343243289981</v>
      </c>
      <c r="J92" s="7">
        <v>772.76896623558287</v>
      </c>
      <c r="K92" s="7">
        <v>1139.4489908638673</v>
      </c>
      <c r="L92" s="7">
        <v>1576.8900497905877</v>
      </c>
      <c r="M92" s="7">
        <v>2080.3930771027335</v>
      </c>
      <c r="N92" s="7">
        <v>2578.4490818094164</v>
      </c>
      <c r="O92" s="7">
        <v>3070.5541846875376</v>
      </c>
      <c r="P92" s="7">
        <v>3556.20132775815</v>
      </c>
      <c r="Q92" s="7">
        <v>4034.8802742864518</v>
      </c>
      <c r="R92" s="7">
        <v>4534.9614964835882</v>
      </c>
      <c r="S92" s="7">
        <v>4999.4685155642137</v>
      </c>
      <c r="T92" s="7">
        <v>5428.3803456031028</v>
      </c>
      <c r="U92" s="7">
        <v>5821.6760006750364</v>
      </c>
      <c r="V92" s="7">
        <v>6179.3344948547983</v>
      </c>
      <c r="W92" s="7">
        <v>6462.5459032405006</v>
      </c>
      <c r="X92" s="7">
        <v>6695.1429371183995</v>
      </c>
      <c r="Y92" s="7">
        <v>6877.1369118376215</v>
      </c>
      <c r="Z92" s="7">
        <v>7008.539142747285</v>
      </c>
      <c r="AA92" s="7">
        <v>7089.360945196524</v>
      </c>
      <c r="AB92" s="7">
        <v>7134.1398822573847</v>
      </c>
      <c r="AC92" s="7">
        <v>7178.809406022403</v>
      </c>
      <c r="AD92" s="7">
        <v>7223.3699659527892</v>
      </c>
    </row>
    <row r="93" spans="1:30" s="5" customFormat="1" ht="13" x14ac:dyDescent="0.3">
      <c r="A93" s="6" t="s">
        <v>82</v>
      </c>
      <c r="B93" s="7">
        <v>2.3142838768456286</v>
      </c>
      <c r="C93" s="7">
        <v>10.721681862961482</v>
      </c>
      <c r="D93" s="7">
        <v>25.222193958347546</v>
      </c>
      <c r="E93" s="7">
        <v>45.815820163003849</v>
      </c>
      <c r="F93" s="7">
        <v>72.502560476930341</v>
      </c>
      <c r="G93" s="7">
        <v>105.28241490012712</v>
      </c>
      <c r="H93" s="7">
        <v>146.06217014277394</v>
      </c>
      <c r="I93" s="7">
        <v>196.19021233334976</v>
      </c>
      <c r="J93" s="7">
        <v>254.93816969464427</v>
      </c>
      <c r="K93" s="7">
        <v>321.57759561310371</v>
      </c>
      <c r="L93" s="7">
        <v>395.37996863883058</v>
      </c>
      <c r="M93" s="7">
        <v>471.50574290257123</v>
      </c>
      <c r="N93" s="7">
        <v>549.64784108697347</v>
      </c>
      <c r="O93" s="7">
        <v>627.74525645896256</v>
      </c>
      <c r="P93" s="7">
        <v>702.85263336217895</v>
      </c>
      <c r="Q93" s="7">
        <v>775.18316076258452</v>
      </c>
      <c r="R93" s="7">
        <v>865.1798772106996</v>
      </c>
      <c r="S93" s="7">
        <v>952.21279450323095</v>
      </c>
      <c r="T93" s="7">
        <v>1036.2784240269757</v>
      </c>
      <c r="U93" s="7">
        <v>1111.9775832401926</v>
      </c>
      <c r="V93" s="7">
        <v>1179.3072153876253</v>
      </c>
      <c r="W93" s="7">
        <v>1236.8773496866349</v>
      </c>
      <c r="X93" s="7">
        <v>1284.6852702932092</v>
      </c>
      <c r="Y93" s="7">
        <v>1322.7304574336679</v>
      </c>
      <c r="Z93" s="7">
        <v>1354.5573822839497</v>
      </c>
      <c r="AA93" s="7">
        <v>1380.1632491295113</v>
      </c>
      <c r="AB93" s="7">
        <v>1399.5723640500121</v>
      </c>
      <c r="AC93" s="7">
        <v>1412.7423498756514</v>
      </c>
      <c r="AD93" s="7">
        <v>1419.6682684197847</v>
      </c>
    </row>
    <row r="94" spans="1:30" s="5" customFormat="1" ht="13" x14ac:dyDescent="0.3">
      <c r="A94" s="6" t="s">
        <v>83</v>
      </c>
      <c r="B94" s="7">
        <v>0.70930041391514143</v>
      </c>
      <c r="C94" s="7">
        <v>1.7444997056924385</v>
      </c>
      <c r="D94" s="7">
        <v>2.6176350614248918</v>
      </c>
      <c r="E94" s="7">
        <v>3.0776505278796815</v>
      </c>
      <c r="F94" s="7">
        <v>3.7931956773048991</v>
      </c>
      <c r="G94" s="7">
        <v>4.8174052944208086</v>
      </c>
      <c r="H94" s="7">
        <v>5.5617821710196731</v>
      </c>
      <c r="I94" s="7">
        <v>6.5905705468338764</v>
      </c>
      <c r="J94" s="7">
        <v>8.0703923775273854</v>
      </c>
      <c r="K94" s="7">
        <v>9.5714473690766013</v>
      </c>
      <c r="L94" s="7">
        <v>39.949234637540563</v>
      </c>
      <c r="M94" s="7">
        <v>70.884651569827867</v>
      </c>
      <c r="N94" s="7">
        <v>100.58792195022001</v>
      </c>
      <c r="O94" s="7">
        <v>129.90884319207186</v>
      </c>
      <c r="P94" s="7">
        <v>158.19619014129847</v>
      </c>
      <c r="Q94" s="7">
        <v>186.99644645140503</v>
      </c>
      <c r="R94" s="7">
        <v>214.36182345109901</v>
      </c>
      <c r="S94" s="7">
        <v>238.94359570181135</v>
      </c>
      <c r="T94" s="7">
        <v>260.55831544653455</v>
      </c>
      <c r="U94" s="7">
        <v>278.26890144577811</v>
      </c>
      <c r="V94" s="7">
        <v>292.00086402594076</v>
      </c>
      <c r="W94" s="7">
        <v>299.10740984929032</v>
      </c>
      <c r="X94" s="7">
        <v>304.40356571872468</v>
      </c>
      <c r="Y94" s="7">
        <v>308.67852741838453</v>
      </c>
      <c r="Z94" s="7">
        <v>311.25136236402756</v>
      </c>
      <c r="AA94" s="7">
        <v>313.1083416124776</v>
      </c>
      <c r="AB94" s="7">
        <v>314.85640111411141</v>
      </c>
      <c r="AC94" s="7">
        <v>314.58337061532757</v>
      </c>
      <c r="AD94" s="7">
        <v>313.73612388422669</v>
      </c>
    </row>
    <row r="95" spans="1:30" s="5" customFormat="1" ht="13" x14ac:dyDescent="0.3">
      <c r="A95" s="6" t="s">
        <v>84</v>
      </c>
      <c r="B95" s="7">
        <v>4.0859703040834304E-14</v>
      </c>
      <c r="C95" s="7">
        <v>133.89754965527402</v>
      </c>
      <c r="D95" s="7">
        <v>267.79509931054781</v>
      </c>
      <c r="E95" s="7">
        <v>401.69264896582189</v>
      </c>
      <c r="F95" s="7">
        <v>535.59019862109574</v>
      </c>
      <c r="G95" s="7">
        <v>669.48774827636964</v>
      </c>
      <c r="H95" s="7">
        <v>899.12793370558438</v>
      </c>
      <c r="I95" s="7">
        <v>1128.7681191347992</v>
      </c>
      <c r="J95" s="7">
        <v>1358.4083045640141</v>
      </c>
      <c r="K95" s="7">
        <v>1588.0484899932289</v>
      </c>
      <c r="L95" s="7">
        <v>1817.6886754224442</v>
      </c>
      <c r="M95" s="7">
        <v>2019.6621068749555</v>
      </c>
      <c r="N95" s="7">
        <v>2221.6355383274667</v>
      </c>
      <c r="O95" s="7">
        <v>2423.6089697799775</v>
      </c>
      <c r="P95" s="7">
        <v>2625.5824012324888</v>
      </c>
      <c r="Q95" s="7">
        <v>2827.5558326850014</v>
      </c>
      <c r="R95" s="7">
        <v>3067.390484307778</v>
      </c>
      <c r="S95" s="7">
        <v>3307.2251359305551</v>
      </c>
      <c r="T95" s="7">
        <v>3547.0597875533331</v>
      </c>
      <c r="U95" s="7">
        <v>3786.8944391761106</v>
      </c>
      <c r="V95" s="7">
        <v>4026.7290907988868</v>
      </c>
      <c r="W95" s="7">
        <v>4378.96491256425</v>
      </c>
      <c r="X95" s="7">
        <v>4731.2007343296109</v>
      </c>
      <c r="Y95" s="7">
        <v>5083.4365560949709</v>
      </c>
      <c r="Z95" s="7">
        <v>5435.6723778603337</v>
      </c>
      <c r="AA95" s="7">
        <v>5787.9081996256955</v>
      </c>
      <c r="AB95" s="7">
        <v>5787.9081996256955</v>
      </c>
      <c r="AC95" s="7">
        <v>5787.9081996256955</v>
      </c>
      <c r="AD95" s="7">
        <v>5787.9081996256955</v>
      </c>
    </row>
    <row r="96" spans="1:30" s="5" customFormat="1" ht="13" x14ac:dyDescent="0.3">
      <c r="A96" s="6" t="s">
        <v>85</v>
      </c>
      <c r="B96" s="7">
        <v>36401.950830265137</v>
      </c>
      <c r="C96" s="7">
        <v>36008.531339384601</v>
      </c>
      <c r="D96" s="7">
        <v>35811.732000440948</v>
      </c>
      <c r="E96" s="7">
        <v>35757.589662617742</v>
      </c>
      <c r="F96" s="7">
        <v>35940.611515431912</v>
      </c>
      <c r="G96" s="7">
        <v>36276.733938871606</v>
      </c>
      <c r="H96" s="7">
        <v>36857.300507516906</v>
      </c>
      <c r="I96" s="7">
        <v>37632.690931562523</v>
      </c>
      <c r="J96" s="7">
        <v>38649.410141723674</v>
      </c>
      <c r="K96" s="7">
        <v>39868.00527240902</v>
      </c>
      <c r="L96" s="7">
        <v>42536.798607376877</v>
      </c>
      <c r="M96" s="7">
        <v>45281.977043569059</v>
      </c>
      <c r="N96" s="7">
        <v>47914.04316000556</v>
      </c>
      <c r="O96" s="7">
        <v>50549.918623869075</v>
      </c>
      <c r="P96" s="7">
        <v>53149.604887322334</v>
      </c>
      <c r="Q96" s="7">
        <v>55994.0476683284</v>
      </c>
      <c r="R96" s="7">
        <v>58773.980545424907</v>
      </c>
      <c r="S96" s="7">
        <v>61191.328836187946</v>
      </c>
      <c r="T96" s="7">
        <v>63457.746957924879</v>
      </c>
      <c r="U96" s="7">
        <v>65533.550426178153</v>
      </c>
      <c r="V96" s="7">
        <v>67468.487536146829</v>
      </c>
      <c r="W96" s="7">
        <v>69289.130502635831</v>
      </c>
      <c r="X96" s="7">
        <v>70990.962930834416</v>
      </c>
      <c r="Y96" s="7">
        <v>72574.3736715548</v>
      </c>
      <c r="Z96" s="7">
        <v>74016.470623100991</v>
      </c>
      <c r="AA96" s="7">
        <v>74449.991305673117</v>
      </c>
      <c r="AB96" s="7">
        <v>74417.499379654226</v>
      </c>
      <c r="AC96" s="7">
        <v>74383.901301698512</v>
      </c>
      <c r="AD96" s="7">
        <v>74303.927405252049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34B6-A08C-40BD-825F-EA3604FEACCC}">
  <sheetPr codeName="Sheet18">
    <tabColor theme="9" tint="0.39997558519241921"/>
  </sheetPr>
  <dimension ref="A1:AD83"/>
  <sheetViews>
    <sheetView topLeftCell="A3" zoomScale="80" zoomScaleNormal="80" workbookViewId="0">
      <selection activeCell="B27" sqref="B27:AD30"/>
    </sheetView>
  </sheetViews>
  <sheetFormatPr defaultRowHeight="14.5" x14ac:dyDescent="0.35"/>
  <cols>
    <col min="1" max="1" width="40.453125" customWidth="1"/>
  </cols>
  <sheetData>
    <row r="1" spans="1:30" ht="18.5" x14ac:dyDescent="0.45">
      <c r="A1" s="30" t="s">
        <v>72</v>
      </c>
    </row>
    <row r="2" spans="1:30" x14ac:dyDescent="0.35">
      <c r="A2" s="31" t="s">
        <v>73</v>
      </c>
    </row>
    <row r="4" spans="1:30" x14ac:dyDescent="0.35">
      <c r="A4" s="19" t="s">
        <v>170</v>
      </c>
    </row>
    <row r="5" spans="1:30" x14ac:dyDescent="0.35">
      <c r="A5" s="32" t="s">
        <v>74</v>
      </c>
    </row>
    <row r="6" spans="1:30" x14ac:dyDescent="0.35">
      <c r="A6" t="s">
        <v>198</v>
      </c>
    </row>
    <row r="7" spans="1:30" ht="26.5" x14ac:dyDescent="0.35">
      <c r="A7" s="33" t="s">
        <v>185</v>
      </c>
      <c r="B7" s="2">
        <v>2022</v>
      </c>
      <c r="C7" s="2">
        <v>2023</v>
      </c>
      <c r="D7" s="2">
        <v>2024</v>
      </c>
      <c r="E7" s="2">
        <v>2025</v>
      </c>
      <c r="F7" s="2">
        <v>2026</v>
      </c>
      <c r="G7" s="2">
        <v>2027</v>
      </c>
      <c r="H7" s="2">
        <v>2028</v>
      </c>
      <c r="I7" s="2">
        <v>2029</v>
      </c>
      <c r="J7" s="2">
        <v>2030</v>
      </c>
      <c r="K7" s="2">
        <v>2031</v>
      </c>
      <c r="L7" s="2">
        <v>2032</v>
      </c>
      <c r="M7" s="2">
        <v>2033</v>
      </c>
      <c r="N7" s="2">
        <v>2034</v>
      </c>
      <c r="O7" s="2">
        <v>2035</v>
      </c>
      <c r="P7" s="2">
        <v>2036</v>
      </c>
      <c r="Q7" s="2">
        <v>2037</v>
      </c>
      <c r="R7" s="2">
        <v>2038</v>
      </c>
      <c r="S7" s="2">
        <v>2039</v>
      </c>
      <c r="T7" s="2">
        <v>2040</v>
      </c>
      <c r="U7" s="2">
        <v>2041</v>
      </c>
      <c r="V7" s="2">
        <v>2042</v>
      </c>
      <c r="W7" s="2">
        <v>2043</v>
      </c>
      <c r="X7" s="2">
        <v>2044</v>
      </c>
      <c r="Y7" s="2">
        <v>2045</v>
      </c>
      <c r="Z7" s="2">
        <v>2046</v>
      </c>
      <c r="AA7" s="2">
        <v>2047</v>
      </c>
      <c r="AB7" s="2">
        <v>2048</v>
      </c>
      <c r="AC7" s="2">
        <v>2049</v>
      </c>
      <c r="AD7" s="2">
        <v>2050</v>
      </c>
    </row>
    <row r="8" spans="1:30" x14ac:dyDescent="0.35">
      <c r="A8" s="6" t="s">
        <v>76</v>
      </c>
      <c r="B8" s="37">
        <f>B22/1000</f>
        <v>1.9014494995496265</v>
      </c>
      <c r="C8" s="37">
        <f t="shared" ref="C8:AD8" si="0">C22/1000</f>
        <v>1.8944795074639884</v>
      </c>
      <c r="D8" s="37">
        <f t="shared" si="0"/>
        <v>1.8959610656805861</v>
      </c>
      <c r="E8" s="37">
        <f t="shared" si="0"/>
        <v>1.896809658482804</v>
      </c>
      <c r="F8" s="37">
        <f t="shared" si="0"/>
        <v>1.9016253172444531</v>
      </c>
      <c r="G8" s="37">
        <f t="shared" si="0"/>
        <v>1.9050367815891771</v>
      </c>
      <c r="H8" s="37">
        <f t="shared" si="0"/>
        <v>1.9145666237399941</v>
      </c>
      <c r="I8" s="37">
        <f t="shared" si="0"/>
        <v>1.9235238560579673</v>
      </c>
      <c r="J8" s="37">
        <f t="shared" si="0"/>
        <v>1.9323028969907745</v>
      </c>
      <c r="K8" s="37">
        <f t="shared" si="0"/>
        <v>1.9420668435560453</v>
      </c>
      <c r="L8" s="37">
        <f t="shared" si="0"/>
        <v>1.9443305608318273</v>
      </c>
      <c r="M8" s="37">
        <f t="shared" si="0"/>
        <v>1.9464499295997102</v>
      </c>
      <c r="N8" s="37">
        <f t="shared" si="0"/>
        <v>1.9484898236789154</v>
      </c>
      <c r="O8" s="37">
        <f t="shared" si="0"/>
        <v>1.9479121917504445</v>
      </c>
      <c r="P8" s="37">
        <f t="shared" si="0"/>
        <v>1.9394901721657656</v>
      </c>
      <c r="Q8" s="37">
        <f t="shared" si="0"/>
        <v>1.9310104171071198</v>
      </c>
      <c r="R8" s="37">
        <f t="shared" si="0"/>
        <v>1.9226291444358163</v>
      </c>
      <c r="S8" s="37">
        <f t="shared" si="0"/>
        <v>1.9144473607091095</v>
      </c>
      <c r="T8" s="37">
        <f t="shared" si="0"/>
        <v>1.9063740114487606</v>
      </c>
      <c r="U8" s="37">
        <f t="shared" si="0"/>
        <v>1.898394192174133</v>
      </c>
      <c r="V8" s="37">
        <f t="shared" si="0"/>
        <v>1.8905000912696903</v>
      </c>
      <c r="W8" s="37">
        <f t="shared" si="0"/>
        <v>1.8825595083229145</v>
      </c>
      <c r="X8" s="37">
        <f t="shared" si="0"/>
        <v>1.8746379050120907</v>
      </c>
      <c r="Y8" s="37">
        <f t="shared" si="0"/>
        <v>1.8667504652100828</v>
      </c>
      <c r="Z8" s="37">
        <f t="shared" si="0"/>
        <v>1.8588985605799311</v>
      </c>
      <c r="AA8" s="37">
        <f t="shared" si="0"/>
        <v>1.8510778446830383</v>
      </c>
      <c r="AB8" s="37">
        <f t="shared" si="0"/>
        <v>1.8432835676987096</v>
      </c>
      <c r="AC8" s="37">
        <f t="shared" si="0"/>
        <v>1.8355013802415272</v>
      </c>
      <c r="AD8" s="37">
        <f t="shared" si="0"/>
        <v>1.8302482777401676</v>
      </c>
    </row>
    <row r="9" spans="1:30" x14ac:dyDescent="0.35">
      <c r="A9" s="34" t="s">
        <v>77</v>
      </c>
      <c r="B9" s="37">
        <f t="shared" ref="B9:AD9" si="1">B23/1000</f>
        <v>3.9467453195866535</v>
      </c>
      <c r="C9" s="37">
        <f t="shared" si="1"/>
        <v>4.1360614497054069</v>
      </c>
      <c r="D9" s="37">
        <f t="shared" si="1"/>
        <v>4.2991858833900976</v>
      </c>
      <c r="E9" s="37">
        <f t="shared" si="1"/>
        <v>4.3623009312654109</v>
      </c>
      <c r="F9" s="37">
        <f t="shared" si="1"/>
        <v>4.3445807002388355</v>
      </c>
      <c r="G9" s="37">
        <f t="shared" si="1"/>
        <v>4.3639985880357344</v>
      </c>
      <c r="H9" s="37">
        <f t="shared" si="1"/>
        <v>4.3766303939653062</v>
      </c>
      <c r="I9" s="37">
        <f t="shared" si="1"/>
        <v>4.3525753750192715</v>
      </c>
      <c r="J9" s="37">
        <f t="shared" si="1"/>
        <v>4.3569666707010795</v>
      </c>
      <c r="K9" s="37">
        <f t="shared" si="1"/>
        <v>4.338640972679114</v>
      </c>
      <c r="L9" s="37">
        <f t="shared" si="1"/>
        <v>4.3216336517505427</v>
      </c>
      <c r="M9" s="37">
        <f t="shared" si="1"/>
        <v>4.3058195946069233</v>
      </c>
      <c r="N9" s="37">
        <f t="shared" si="1"/>
        <v>4.2911173314440916</v>
      </c>
      <c r="O9" s="37">
        <f t="shared" si="1"/>
        <v>4.5172569916467102</v>
      </c>
      <c r="P9" s="37">
        <f t="shared" si="1"/>
        <v>4.5050506359430749</v>
      </c>
      <c r="Q9" s="37">
        <f t="shared" si="1"/>
        <v>4.4937142846743994</v>
      </c>
      <c r="R9" s="37">
        <f t="shared" si="1"/>
        <v>4.4831831846084622</v>
      </c>
      <c r="S9" s="37">
        <f t="shared" si="1"/>
        <v>4.4733916795575706</v>
      </c>
      <c r="T9" s="37">
        <f t="shared" si="1"/>
        <v>4.4642732091641735</v>
      </c>
      <c r="U9" s="37">
        <f t="shared" si="1"/>
        <v>4.4557603076927679</v>
      </c>
      <c r="V9" s="37">
        <f t="shared" si="1"/>
        <v>4.4477846028281771</v>
      </c>
      <c r="W9" s="37">
        <f t="shared" si="1"/>
        <v>4.4402768144800575</v>
      </c>
      <c r="X9" s="37">
        <f t="shared" si="1"/>
        <v>4.4331667535936425</v>
      </c>
      <c r="Y9" s="37">
        <f t="shared" si="1"/>
        <v>4.4263833209667292</v>
      </c>
      <c r="Z9" s="37">
        <f t="shared" si="1"/>
        <v>4.4198545060728458</v>
      </c>
      <c r="AA9" s="37">
        <f t="shared" si="1"/>
        <v>4.4135073858905631</v>
      </c>
      <c r="AB9" s="37">
        <f t="shared" si="1"/>
        <v>4.4072681237389535</v>
      </c>
      <c r="AC9" s="37">
        <f t="shared" si="1"/>
        <v>4.4010619681191478</v>
      </c>
      <c r="AD9" s="37">
        <f t="shared" si="1"/>
        <v>4.3948132515619527</v>
      </c>
    </row>
    <row r="10" spans="1:30" x14ac:dyDescent="0.35">
      <c r="A10" s="6" t="s">
        <v>78</v>
      </c>
      <c r="B10" s="37">
        <f t="shared" ref="B10:AD10" si="2">B24/1000</f>
        <v>4.2815293097175133E-2</v>
      </c>
      <c r="C10" s="37">
        <f t="shared" si="2"/>
        <v>5.3231336691475908E-2</v>
      </c>
      <c r="D10" s="37">
        <f t="shared" si="2"/>
        <v>7.2214669887747371E-2</v>
      </c>
      <c r="E10" s="37">
        <f t="shared" si="2"/>
        <v>0.11764561685807162</v>
      </c>
      <c r="F10" s="37">
        <f t="shared" si="2"/>
        <v>0.18456334587178783</v>
      </c>
      <c r="G10" s="37">
        <f t="shared" si="2"/>
        <v>0.26536320708015454</v>
      </c>
      <c r="H10" s="37">
        <f t="shared" si="2"/>
        <v>0.28439352544355567</v>
      </c>
      <c r="I10" s="37">
        <f t="shared" si="2"/>
        <v>0.29739547995609611</v>
      </c>
      <c r="J10" s="37">
        <f t="shared" si="2"/>
        <v>0.31053544067535566</v>
      </c>
      <c r="K10" s="37">
        <f t="shared" si="2"/>
        <v>0.32392771192217745</v>
      </c>
      <c r="L10" s="37">
        <f t="shared" si="2"/>
        <v>0.33747953727703012</v>
      </c>
      <c r="M10" s="37">
        <f t="shared" si="2"/>
        <v>0.35090437148928721</v>
      </c>
      <c r="N10" s="37">
        <f t="shared" si="2"/>
        <v>0.3650297050184857</v>
      </c>
      <c r="O10" s="37">
        <f t="shared" si="2"/>
        <v>0.42631637582720294</v>
      </c>
      <c r="P10" s="37">
        <f t="shared" si="2"/>
        <v>0.64726528842487951</v>
      </c>
      <c r="Q10" s="37">
        <f t="shared" si="2"/>
        <v>0.8679808994616014</v>
      </c>
      <c r="R10" s="37">
        <f t="shared" si="2"/>
        <v>1.0829281103799226</v>
      </c>
      <c r="S10" s="37">
        <f t="shared" si="2"/>
        <v>1.2886608032049791</v>
      </c>
      <c r="T10" s="37">
        <f t="shared" si="2"/>
        <v>1.4705409186026415</v>
      </c>
      <c r="U10" s="37">
        <f t="shared" si="2"/>
        <v>1.6308108825373491</v>
      </c>
      <c r="V10" s="37">
        <f t="shared" si="2"/>
        <v>1.7756106046689342</v>
      </c>
      <c r="W10" s="37">
        <f t="shared" si="2"/>
        <v>1.9767751838540712</v>
      </c>
      <c r="X10" s="37">
        <f t="shared" si="2"/>
        <v>2.1825366752872783</v>
      </c>
      <c r="Y10" s="37">
        <f t="shared" si="2"/>
        <v>2.3870219620195363</v>
      </c>
      <c r="Z10" s="37">
        <f t="shared" si="2"/>
        <v>2.5893656046626523</v>
      </c>
      <c r="AA10" s="37">
        <f t="shared" si="2"/>
        <v>2.7901312659636264</v>
      </c>
      <c r="AB10" s="37">
        <f t="shared" si="2"/>
        <v>2.9894341406193301</v>
      </c>
      <c r="AC10" s="37">
        <f t="shared" si="2"/>
        <v>3.1874115653503305</v>
      </c>
      <c r="AD10" s="37">
        <f t="shared" si="2"/>
        <v>3.3332635940453064</v>
      </c>
    </row>
    <row r="11" spans="1:30" x14ac:dyDescent="0.35">
      <c r="A11" s="6" t="s">
        <v>79</v>
      </c>
      <c r="B11" s="37">
        <f t="shared" ref="B11:AD11" si="3">B25/1000</f>
        <v>4.2226158328480326E-2</v>
      </c>
      <c r="C11" s="37">
        <f t="shared" si="3"/>
        <v>4.6100141866081031E-2</v>
      </c>
      <c r="D11" s="37">
        <f t="shared" si="3"/>
        <v>5.0565406506844747E-2</v>
      </c>
      <c r="E11" s="37">
        <f t="shared" si="3"/>
        <v>5.4799120202888414E-2</v>
      </c>
      <c r="F11" s="37">
        <f t="shared" si="3"/>
        <v>5.9907197785581706E-2</v>
      </c>
      <c r="G11" s="37">
        <f t="shared" si="3"/>
        <v>7.057921983909865E-2</v>
      </c>
      <c r="H11" s="37">
        <f t="shared" si="3"/>
        <v>8.1761828300528916E-2</v>
      </c>
      <c r="I11" s="37">
        <f t="shared" si="3"/>
        <v>9.2214093888052781E-2</v>
      </c>
      <c r="J11" s="37">
        <f t="shared" si="3"/>
        <v>0.10155886222084698</v>
      </c>
      <c r="K11" s="37">
        <f t="shared" si="3"/>
        <v>0.11019528537381691</v>
      </c>
      <c r="L11" s="37">
        <f t="shared" si="3"/>
        <v>0.11862144246497167</v>
      </c>
      <c r="M11" s="37">
        <f t="shared" si="3"/>
        <v>0.1270450313172809</v>
      </c>
      <c r="N11" s="37">
        <f t="shared" si="3"/>
        <v>0.13543486531810406</v>
      </c>
      <c r="O11" s="37">
        <f t="shared" si="3"/>
        <v>0.14327987718853433</v>
      </c>
      <c r="P11" s="37">
        <f t="shared" si="3"/>
        <v>0.22032559767777107</v>
      </c>
      <c r="Q11" s="37">
        <f t="shared" si="3"/>
        <v>0.29607751793714049</v>
      </c>
      <c r="R11" s="37">
        <f t="shared" si="3"/>
        <v>0.36968039545543985</v>
      </c>
      <c r="S11" s="37">
        <f t="shared" si="3"/>
        <v>0.44161173465371339</v>
      </c>
      <c r="T11" s="37">
        <f t="shared" si="3"/>
        <v>0.50979576264622861</v>
      </c>
      <c r="U11" s="37">
        <f t="shared" si="3"/>
        <v>0.57632157536513884</v>
      </c>
      <c r="V11" s="37">
        <f t="shared" si="3"/>
        <v>0.63907734319156839</v>
      </c>
      <c r="W11" s="37">
        <f t="shared" si="3"/>
        <v>0.70100001627264397</v>
      </c>
      <c r="X11" s="37">
        <f t="shared" si="3"/>
        <v>0.76220488034598932</v>
      </c>
      <c r="Y11" s="37">
        <f t="shared" si="3"/>
        <v>0.82281610564293395</v>
      </c>
      <c r="Z11" s="37">
        <f t="shared" si="3"/>
        <v>0.88262655617618335</v>
      </c>
      <c r="AA11" s="37">
        <f t="shared" si="3"/>
        <v>0.94163836274085544</v>
      </c>
      <c r="AB11" s="37">
        <f t="shared" si="3"/>
        <v>0.99983932990116797</v>
      </c>
      <c r="AC11" s="37">
        <f t="shared" si="3"/>
        <v>1.0572224376132424</v>
      </c>
      <c r="AD11" s="37">
        <f t="shared" si="3"/>
        <v>1.1137763930865383</v>
      </c>
    </row>
    <row r="12" spans="1:30" x14ac:dyDescent="0.35">
      <c r="A12" s="6" t="s">
        <v>80</v>
      </c>
      <c r="B12" s="37">
        <f t="shared" ref="B12:AD12" si="4">B26/1000</f>
        <v>5.1451315597857636E-2</v>
      </c>
      <c r="C12" s="37">
        <f t="shared" si="4"/>
        <v>7.3283643895206974E-2</v>
      </c>
      <c r="D12" s="37">
        <f t="shared" si="4"/>
        <v>0.12765429166998835</v>
      </c>
      <c r="E12" s="37">
        <f t="shared" si="4"/>
        <v>0.19175436541364696</v>
      </c>
      <c r="F12" s="37">
        <f t="shared" si="4"/>
        <v>0.27782903902658951</v>
      </c>
      <c r="G12" s="37">
        <f t="shared" si="4"/>
        <v>0.36341218559288746</v>
      </c>
      <c r="H12" s="37">
        <f t="shared" si="4"/>
        <v>0.44890672634034395</v>
      </c>
      <c r="I12" s="37">
        <f t="shared" si="4"/>
        <v>0.53746285531080618</v>
      </c>
      <c r="J12" s="37">
        <f t="shared" si="4"/>
        <v>0.64385806477557794</v>
      </c>
      <c r="K12" s="37">
        <f t="shared" si="4"/>
        <v>0.74678001984378939</v>
      </c>
      <c r="L12" s="37">
        <f t="shared" si="4"/>
        <v>0.83848997528237235</v>
      </c>
      <c r="M12" s="37">
        <f t="shared" si="4"/>
        <v>0.92149122885022916</v>
      </c>
      <c r="N12" s="37">
        <f t="shared" si="4"/>
        <v>0.99476694983231884</v>
      </c>
      <c r="O12" s="37">
        <f t="shared" si="4"/>
        <v>1.0557805188895517</v>
      </c>
      <c r="P12" s="37">
        <f t="shared" si="4"/>
        <v>1.1057630171926749</v>
      </c>
      <c r="Q12" s="37">
        <f t="shared" si="4"/>
        <v>1.1488581789592056</v>
      </c>
      <c r="R12" s="37">
        <f t="shared" si="4"/>
        <v>1.1856935738703296</v>
      </c>
      <c r="S12" s="37">
        <f t="shared" si="4"/>
        <v>1.2172377426615821</v>
      </c>
      <c r="T12" s="37">
        <f t="shared" si="4"/>
        <v>1.2424999956149536</v>
      </c>
      <c r="U12" s="37">
        <f t="shared" si="4"/>
        <v>1.2619976149269694</v>
      </c>
      <c r="V12" s="37">
        <f t="shared" si="4"/>
        <v>1.2770502412808624</v>
      </c>
      <c r="W12" s="37">
        <f t="shared" si="4"/>
        <v>1.2880353798817039</v>
      </c>
      <c r="X12" s="37">
        <f t="shared" si="4"/>
        <v>1.2957502016199842</v>
      </c>
      <c r="Y12" s="37">
        <f t="shared" si="4"/>
        <v>1.3014881099277331</v>
      </c>
      <c r="Z12" s="37">
        <f t="shared" si="4"/>
        <v>1.3045857783448656</v>
      </c>
      <c r="AA12" s="37">
        <f t="shared" si="4"/>
        <v>1.3072265237905396</v>
      </c>
      <c r="AB12" s="37">
        <f t="shared" si="4"/>
        <v>1.3101854186566999</v>
      </c>
      <c r="AC12" s="37">
        <f t="shared" si="4"/>
        <v>1.3132169393251312</v>
      </c>
      <c r="AD12" s="37">
        <f t="shared" si="4"/>
        <v>1.3166249833012142</v>
      </c>
    </row>
    <row r="13" spans="1:30" x14ac:dyDescent="0.35">
      <c r="A13" s="6" t="s">
        <v>81</v>
      </c>
      <c r="B13" s="37">
        <f t="shared" ref="B13:AD13" si="5">B27/1000</f>
        <v>5.8369612908002572E-4</v>
      </c>
      <c r="C13" s="37">
        <f t="shared" si="5"/>
        <v>2.3524957789291413E-3</v>
      </c>
      <c r="D13" s="37">
        <f t="shared" si="5"/>
        <v>5.3905890624733627E-3</v>
      </c>
      <c r="E13" s="37">
        <f t="shared" si="5"/>
        <v>1.0191586493943732E-2</v>
      </c>
      <c r="F13" s="37">
        <f t="shared" si="5"/>
        <v>1.7949239693178236E-2</v>
      </c>
      <c r="G13" s="37">
        <f t="shared" si="5"/>
        <v>2.9536778298392755E-2</v>
      </c>
      <c r="H13" s="37">
        <f t="shared" si="5"/>
        <v>4.5879054608623536E-2</v>
      </c>
      <c r="I13" s="37">
        <f t="shared" si="5"/>
        <v>6.7650040668905967E-2</v>
      </c>
      <c r="J13" s="37">
        <f t="shared" si="5"/>
        <v>9.4960173469763751E-2</v>
      </c>
      <c r="K13" s="37">
        <f t="shared" si="5"/>
        <v>0.12702438037705388</v>
      </c>
      <c r="L13" s="37">
        <f t="shared" si="5"/>
        <v>0.16233064634096731</v>
      </c>
      <c r="M13" s="37">
        <f t="shared" si="5"/>
        <v>0.19915055404359025</v>
      </c>
      <c r="N13" s="37">
        <f t="shared" si="5"/>
        <v>0.23539899554873386</v>
      </c>
      <c r="O13" s="37">
        <f t="shared" si="5"/>
        <v>0.26936565433813486</v>
      </c>
      <c r="P13" s="37">
        <f t="shared" si="5"/>
        <v>0.29992312470260107</v>
      </c>
      <c r="Q13" s="37">
        <f t="shared" si="5"/>
        <v>0.32645867238208004</v>
      </c>
      <c r="R13" s="37">
        <f t="shared" si="5"/>
        <v>0.34872943763736808</v>
      </c>
      <c r="S13" s="37">
        <f t="shared" si="5"/>
        <v>0.36679557330657248</v>
      </c>
      <c r="T13" s="37">
        <f t="shared" si="5"/>
        <v>0.38097417285712332</v>
      </c>
      <c r="U13" s="37">
        <f t="shared" si="5"/>
        <v>0.39180539544638204</v>
      </c>
      <c r="V13" s="37">
        <f t="shared" si="5"/>
        <v>0.39989920777095633</v>
      </c>
      <c r="W13" s="37">
        <f t="shared" si="5"/>
        <v>0.4058699382745688</v>
      </c>
      <c r="X13" s="37">
        <f t="shared" si="5"/>
        <v>0.4102902277598412</v>
      </c>
      <c r="Y13" s="37">
        <f t="shared" si="5"/>
        <v>0.41361739994871854</v>
      </c>
      <c r="Z13" s="37">
        <f t="shared" si="5"/>
        <v>0.4161993824733593</v>
      </c>
      <c r="AA13" s="37">
        <f t="shared" si="5"/>
        <v>0.41829137138355471</v>
      </c>
      <c r="AB13" s="37">
        <f t="shared" si="5"/>
        <v>0.42007387380047129</v>
      </c>
      <c r="AC13" s="37">
        <f t="shared" si="5"/>
        <v>0.42166742760568804</v>
      </c>
      <c r="AD13" s="37">
        <f t="shared" si="5"/>
        <v>0.42314868534627148</v>
      </c>
    </row>
    <row r="14" spans="1:30" x14ac:dyDescent="0.35">
      <c r="A14" s="6" t="s">
        <v>82</v>
      </c>
      <c r="B14" s="37">
        <f t="shared" ref="B14:AD14" si="6">B28/1000</f>
        <v>8.9335483693506266E-4</v>
      </c>
      <c r="C14" s="37">
        <f t="shared" si="6"/>
        <v>1.3333825043910167E-3</v>
      </c>
      <c r="D14" s="37">
        <f t="shared" si="6"/>
        <v>1.9795163965631488E-3</v>
      </c>
      <c r="E14" s="37">
        <f t="shared" si="6"/>
        <v>2.7625458273308817E-3</v>
      </c>
      <c r="F14" s="37">
        <f t="shared" si="6"/>
        <v>3.677892246824441E-3</v>
      </c>
      <c r="G14" s="37">
        <f t="shared" si="6"/>
        <v>4.7121355934670543E-3</v>
      </c>
      <c r="H14" s="37">
        <f t="shared" si="6"/>
        <v>5.8470340368304875E-3</v>
      </c>
      <c r="I14" s="37">
        <f t="shared" si="6"/>
        <v>7.0942035337397142E-3</v>
      </c>
      <c r="J14" s="37">
        <f t="shared" si="6"/>
        <v>8.430699935130655E-3</v>
      </c>
      <c r="K14" s="37">
        <f t="shared" si="6"/>
        <v>9.8219640304547801E-3</v>
      </c>
      <c r="L14" s="37">
        <f t="shared" si="6"/>
        <v>1.1227745559000236E-2</v>
      </c>
      <c r="M14" s="37">
        <f t="shared" si="6"/>
        <v>1.2628498384681927E-2</v>
      </c>
      <c r="N14" s="37">
        <f t="shared" si="6"/>
        <v>1.39939832459755E-2</v>
      </c>
      <c r="O14" s="37">
        <f t="shared" si="6"/>
        <v>1.5293817184939931E-2</v>
      </c>
      <c r="P14" s="37">
        <f t="shared" si="6"/>
        <v>1.6497997345957183E-2</v>
      </c>
      <c r="Q14" s="37">
        <f t="shared" si="6"/>
        <v>1.7581249495224584E-2</v>
      </c>
      <c r="R14" s="37">
        <f t="shared" si="6"/>
        <v>1.8526723957523986E-2</v>
      </c>
      <c r="S14" s="37">
        <f t="shared" si="6"/>
        <v>1.9327264427105081E-2</v>
      </c>
      <c r="T14" s="37">
        <f t="shared" si="6"/>
        <v>1.9982316905940531E-2</v>
      </c>
      <c r="U14" s="37">
        <f t="shared" si="6"/>
        <v>2.0502453458827931E-2</v>
      </c>
      <c r="V14" s="37">
        <f t="shared" si="6"/>
        <v>2.0911178520123769E-2</v>
      </c>
      <c r="W14" s="37">
        <f t="shared" si="6"/>
        <v>2.1221909568327951E-2</v>
      </c>
      <c r="X14" s="37">
        <f t="shared" si="6"/>
        <v>2.1448348051695796E-2</v>
      </c>
      <c r="Y14" s="37">
        <f t="shared" si="6"/>
        <v>2.1603760486777323E-2</v>
      </c>
      <c r="Z14" s="37">
        <f t="shared" si="6"/>
        <v>2.1700850481616716E-2</v>
      </c>
      <c r="AA14" s="37">
        <f t="shared" si="6"/>
        <v>2.1752392073739222E-2</v>
      </c>
      <c r="AB14" s="37">
        <f t="shared" si="6"/>
        <v>2.1771770034770911E-2</v>
      </c>
      <c r="AC14" s="37">
        <f t="shared" si="6"/>
        <v>2.1771298688970882E-2</v>
      </c>
      <c r="AD14" s="37">
        <f t="shared" si="6"/>
        <v>2.1760926162464E-2</v>
      </c>
    </row>
    <row r="15" spans="1:30" x14ac:dyDescent="0.35">
      <c r="A15" s="6" t="s">
        <v>83</v>
      </c>
      <c r="B15" s="37">
        <f t="shared" ref="B15:AD15" si="7">B29/1000</f>
        <v>0</v>
      </c>
      <c r="C15" s="37">
        <f t="shared" si="7"/>
        <v>5.5830791253630148E-4</v>
      </c>
      <c r="D15" s="37">
        <f t="shared" si="7"/>
        <v>3.0546599333885816E-3</v>
      </c>
      <c r="E15" s="37">
        <f t="shared" si="7"/>
        <v>8.629050737902684E-2</v>
      </c>
      <c r="F15" s="37">
        <f t="shared" si="7"/>
        <v>0.1307975753583904</v>
      </c>
      <c r="G15" s="37">
        <f t="shared" si="7"/>
        <v>0.17935969843087365</v>
      </c>
      <c r="H15" s="37">
        <f t="shared" si="7"/>
        <v>0.23525540687285137</v>
      </c>
      <c r="I15" s="37">
        <f t="shared" si="7"/>
        <v>0.30314950413125408</v>
      </c>
      <c r="J15" s="37">
        <f t="shared" si="7"/>
        <v>0.41182237734647492</v>
      </c>
      <c r="K15" s="37">
        <f t="shared" si="7"/>
        <v>0.45399820601648549</v>
      </c>
      <c r="L15" s="37">
        <f t="shared" si="7"/>
        <v>0.45565628629745197</v>
      </c>
      <c r="M15" s="37">
        <f t="shared" si="7"/>
        <v>0.49986762526533496</v>
      </c>
      <c r="N15" s="37">
        <f t="shared" si="7"/>
        <v>0.54439956003529921</v>
      </c>
      <c r="O15" s="37">
        <f t="shared" si="7"/>
        <v>0.54657769962337754</v>
      </c>
      <c r="P15" s="37">
        <f t="shared" si="7"/>
        <v>0.61271768545838012</v>
      </c>
      <c r="Q15" s="37">
        <f t="shared" si="7"/>
        <v>0.60281876739046147</v>
      </c>
      <c r="R15" s="37">
        <f t="shared" si="7"/>
        <v>0.60668698785523112</v>
      </c>
      <c r="S15" s="37">
        <f t="shared" si="7"/>
        <v>0.61559060063132554</v>
      </c>
      <c r="T15" s="37">
        <f t="shared" si="7"/>
        <v>0.66472912473110302</v>
      </c>
      <c r="U15" s="37">
        <f t="shared" si="7"/>
        <v>0.7968629335966817</v>
      </c>
      <c r="V15" s="37">
        <f t="shared" si="7"/>
        <v>0.90073406553287005</v>
      </c>
      <c r="W15" s="37">
        <f t="shared" si="7"/>
        <v>0.99397301276311745</v>
      </c>
      <c r="X15" s="37">
        <f t="shared" si="7"/>
        <v>1.0955778993379932</v>
      </c>
      <c r="Y15" s="37">
        <f t="shared" si="7"/>
        <v>1.1622254477010536</v>
      </c>
      <c r="Z15" s="37">
        <f t="shared" si="7"/>
        <v>1.2232661278778345</v>
      </c>
      <c r="AA15" s="37">
        <f t="shared" si="7"/>
        <v>1.2588506317203036</v>
      </c>
      <c r="AB15" s="37">
        <f t="shared" si="7"/>
        <v>1.2754152374457084</v>
      </c>
      <c r="AC15" s="37">
        <f t="shared" si="7"/>
        <v>1.3214895090090468</v>
      </c>
      <c r="AD15" s="37">
        <f t="shared" si="7"/>
        <v>1.3298516427149503</v>
      </c>
    </row>
    <row r="16" spans="1:30" x14ac:dyDescent="0.35">
      <c r="A16" s="6" t="s">
        <v>84</v>
      </c>
      <c r="B16" s="37">
        <f t="shared" ref="B16:AD16" si="8">B30/1000</f>
        <v>2.8969330424539919E-2</v>
      </c>
      <c r="C16" s="37">
        <f t="shared" si="8"/>
        <v>4.3453995636809892E-2</v>
      </c>
      <c r="D16" s="37">
        <f t="shared" si="8"/>
        <v>5.7938660849079858E-2</v>
      </c>
      <c r="E16" s="37">
        <f t="shared" si="8"/>
        <v>7.242332606134981E-2</v>
      </c>
      <c r="F16" s="37">
        <f t="shared" si="8"/>
        <v>9.7249304482577167E-2</v>
      </c>
      <c r="G16" s="37">
        <f t="shared" si="8"/>
        <v>0.12207528290380455</v>
      </c>
      <c r="H16" s="37">
        <f t="shared" si="8"/>
        <v>0.14690126132503192</v>
      </c>
      <c r="I16" s="37">
        <f t="shared" si="8"/>
        <v>0.17172723974625934</v>
      </c>
      <c r="J16" s="37">
        <f t="shared" si="8"/>
        <v>0.19655321816748669</v>
      </c>
      <c r="K16" s="37">
        <f t="shared" si="8"/>
        <v>0.21836013820577529</v>
      </c>
      <c r="L16" s="37">
        <f t="shared" si="8"/>
        <v>0.24016705824406376</v>
      </c>
      <c r="M16" s="37">
        <f t="shared" si="8"/>
        <v>0.2619739782823523</v>
      </c>
      <c r="N16" s="37">
        <f t="shared" si="8"/>
        <v>0.28378089832064085</v>
      </c>
      <c r="O16" s="37">
        <f t="shared" si="8"/>
        <v>0.30558781835892945</v>
      </c>
      <c r="P16" s="37">
        <f t="shared" si="8"/>
        <v>0.33147789448195247</v>
      </c>
      <c r="Q16" s="37">
        <f t="shared" si="8"/>
        <v>0.35736797060497544</v>
      </c>
      <c r="R16" s="37">
        <f t="shared" si="8"/>
        <v>0.3832580467279984</v>
      </c>
      <c r="S16" s="37">
        <f t="shared" si="8"/>
        <v>0.40914812285102142</v>
      </c>
      <c r="T16" s="37">
        <f t="shared" si="8"/>
        <v>0.43503819897404428</v>
      </c>
      <c r="U16" s="37">
        <f t="shared" si="8"/>
        <v>0.47302642192104477</v>
      </c>
      <c r="V16" s="37">
        <f t="shared" si="8"/>
        <v>0.51101464486804526</v>
      </c>
      <c r="W16" s="37">
        <f t="shared" si="8"/>
        <v>0.54900286781504537</v>
      </c>
      <c r="X16" s="37">
        <f t="shared" si="8"/>
        <v>0.58699109076204603</v>
      </c>
      <c r="Y16" s="37">
        <f t="shared" si="8"/>
        <v>0.62497931370904647</v>
      </c>
      <c r="Z16" s="37">
        <f t="shared" si="8"/>
        <v>0.62497931370904647</v>
      </c>
      <c r="AA16" s="37">
        <f t="shared" si="8"/>
        <v>0.62497931370904647</v>
      </c>
      <c r="AB16" s="37">
        <f t="shared" si="8"/>
        <v>0.62497931370904647</v>
      </c>
      <c r="AC16" s="37">
        <f t="shared" si="8"/>
        <v>0.62497931370904647</v>
      </c>
      <c r="AD16" s="37">
        <f t="shared" si="8"/>
        <v>0.62497931370904647</v>
      </c>
    </row>
    <row r="17" spans="1:30" x14ac:dyDescent="0.35">
      <c r="A17" s="35" t="s">
        <v>85</v>
      </c>
      <c r="B17" s="37">
        <f t="shared" ref="B17:AD17" si="9">B31/1000</f>
        <v>6.0151339675503488</v>
      </c>
      <c r="C17" s="37">
        <f t="shared" si="9"/>
        <v>6.2508542614548261</v>
      </c>
      <c r="D17" s="37">
        <f t="shared" si="9"/>
        <v>6.5139447433767694</v>
      </c>
      <c r="E17" s="37">
        <f t="shared" si="9"/>
        <v>6.7949776579844743</v>
      </c>
      <c r="F17" s="37">
        <f t="shared" si="9"/>
        <v>7.0181796119482183</v>
      </c>
      <c r="G17" s="37">
        <f t="shared" si="9"/>
        <v>7.3040738773635905</v>
      </c>
      <c r="H17" s="37">
        <f t="shared" si="9"/>
        <v>7.5401418546330659</v>
      </c>
      <c r="I17" s="37">
        <f t="shared" si="9"/>
        <v>7.7527926483123517</v>
      </c>
      <c r="J17" s="37">
        <f t="shared" si="9"/>
        <v>8.0569884042824906</v>
      </c>
      <c r="K17" s="37">
        <f t="shared" si="9"/>
        <v>8.2708155220047139</v>
      </c>
      <c r="L17" s="37">
        <f t="shared" si="9"/>
        <v>8.4299369040482262</v>
      </c>
      <c r="M17" s="37">
        <f t="shared" si="9"/>
        <v>8.6253308118393903</v>
      </c>
      <c r="N17" s="37">
        <f t="shared" si="9"/>
        <v>8.8124121124425656</v>
      </c>
      <c r="O17" s="37">
        <f t="shared" si="9"/>
        <v>9.2273709448078254</v>
      </c>
      <c r="P17" s="37">
        <f t="shared" si="9"/>
        <v>9.678511413393057</v>
      </c>
      <c r="Q17" s="37">
        <f t="shared" si="9"/>
        <v>10.041867958012206</v>
      </c>
      <c r="R17" s="37">
        <f t="shared" si="9"/>
        <v>10.401315604928094</v>
      </c>
      <c r="S17" s="37">
        <f t="shared" si="9"/>
        <v>10.746210882002979</v>
      </c>
      <c r="T17" s="37">
        <f t="shared" si="9"/>
        <v>11.094207710944968</v>
      </c>
      <c r="U17" s="37">
        <f t="shared" si="9"/>
        <v>11.505481777119293</v>
      </c>
      <c r="V17" s="37">
        <f t="shared" si="9"/>
        <v>11.862581979931226</v>
      </c>
      <c r="W17" s="37">
        <f t="shared" si="9"/>
        <v>12.258714631232451</v>
      </c>
      <c r="X17" s="37">
        <f t="shared" si="9"/>
        <v>12.662603981770561</v>
      </c>
      <c r="Y17" s="37">
        <f t="shared" si="9"/>
        <v>13.026885885612613</v>
      </c>
      <c r="Z17" s="37">
        <f t="shared" si="9"/>
        <v>13.341476680378335</v>
      </c>
      <c r="AA17" s="37">
        <f t="shared" si="9"/>
        <v>13.627455091955268</v>
      </c>
      <c r="AB17" s="37">
        <f t="shared" si="9"/>
        <v>13.892250775604857</v>
      </c>
      <c r="AC17" s="37">
        <f t="shared" si="9"/>
        <v>14.184321839662131</v>
      </c>
      <c r="AD17" s="37">
        <f t="shared" si="9"/>
        <v>14.388467067667909</v>
      </c>
    </row>
    <row r="20" spans="1:30" x14ac:dyDescent="0.35">
      <c r="A20" t="s">
        <v>75</v>
      </c>
    </row>
    <row r="21" spans="1:30" s="5" customFormat="1" ht="26" x14ac:dyDescent="0.3">
      <c r="A21" s="33" t="s">
        <v>185</v>
      </c>
      <c r="B21" s="2">
        <v>2022</v>
      </c>
      <c r="C21" s="2">
        <v>2023</v>
      </c>
      <c r="D21" s="2">
        <v>2024</v>
      </c>
      <c r="E21" s="2">
        <v>2025</v>
      </c>
      <c r="F21" s="2">
        <v>2026</v>
      </c>
      <c r="G21" s="2">
        <v>2027</v>
      </c>
      <c r="H21" s="2">
        <v>2028</v>
      </c>
      <c r="I21" s="2">
        <v>2029</v>
      </c>
      <c r="J21" s="2">
        <v>2030</v>
      </c>
      <c r="K21" s="2">
        <v>2031</v>
      </c>
      <c r="L21" s="2">
        <v>2032</v>
      </c>
      <c r="M21" s="2">
        <v>2033</v>
      </c>
      <c r="N21" s="2">
        <v>2034</v>
      </c>
      <c r="O21" s="2">
        <v>2035</v>
      </c>
      <c r="P21" s="2">
        <v>2036</v>
      </c>
      <c r="Q21" s="2">
        <v>2037</v>
      </c>
      <c r="R21" s="2">
        <v>2038</v>
      </c>
      <c r="S21" s="2">
        <v>2039</v>
      </c>
      <c r="T21" s="2">
        <v>2040</v>
      </c>
      <c r="U21" s="2">
        <v>2041</v>
      </c>
      <c r="V21" s="2">
        <v>2042</v>
      </c>
      <c r="W21" s="2">
        <v>2043</v>
      </c>
      <c r="X21" s="2">
        <v>2044</v>
      </c>
      <c r="Y21" s="2">
        <v>2045</v>
      </c>
      <c r="Z21" s="2">
        <v>2046</v>
      </c>
      <c r="AA21" s="2">
        <v>2047</v>
      </c>
      <c r="AB21" s="2">
        <v>2048</v>
      </c>
      <c r="AC21" s="2">
        <v>2049</v>
      </c>
      <c r="AD21" s="2">
        <v>2050</v>
      </c>
    </row>
    <row r="22" spans="1:30" s="5" customFormat="1" ht="13" x14ac:dyDescent="0.3">
      <c r="A22" s="6" t="s">
        <v>76</v>
      </c>
      <c r="B22" s="7">
        <v>1901.4494995496266</v>
      </c>
      <c r="C22" s="7">
        <v>1894.4795074639885</v>
      </c>
      <c r="D22" s="7">
        <v>1895.961065680586</v>
      </c>
      <c r="E22" s="7">
        <v>1896.809658482804</v>
      </c>
      <c r="F22" s="7">
        <v>1901.6253172444531</v>
      </c>
      <c r="G22" s="7">
        <v>1905.0367815891771</v>
      </c>
      <c r="H22" s="7">
        <v>1914.5666237399942</v>
      </c>
      <c r="I22" s="7">
        <v>1923.5238560579674</v>
      </c>
      <c r="J22" s="7">
        <v>1932.3028969907746</v>
      </c>
      <c r="K22" s="7">
        <v>1942.0668435560453</v>
      </c>
      <c r="L22" s="7">
        <v>1944.3305608318274</v>
      </c>
      <c r="M22" s="7">
        <v>1946.4499295997102</v>
      </c>
      <c r="N22" s="7">
        <v>1948.4898236789154</v>
      </c>
      <c r="O22" s="7">
        <v>1947.9121917504444</v>
      </c>
      <c r="P22" s="7">
        <v>1939.4901721657657</v>
      </c>
      <c r="Q22" s="7">
        <v>1931.0104171071198</v>
      </c>
      <c r="R22" s="7">
        <v>1922.6291444358164</v>
      </c>
      <c r="S22" s="7">
        <v>1914.4473607091095</v>
      </c>
      <c r="T22" s="7">
        <v>1906.3740114487607</v>
      </c>
      <c r="U22" s="7">
        <v>1898.394192174133</v>
      </c>
      <c r="V22" s="7">
        <v>1890.5000912696903</v>
      </c>
      <c r="W22" s="7">
        <v>1882.5595083229146</v>
      </c>
      <c r="X22" s="7">
        <v>1874.6379050120906</v>
      </c>
      <c r="Y22" s="7">
        <v>1866.7504652100829</v>
      </c>
      <c r="Z22" s="7">
        <v>1858.898560579931</v>
      </c>
      <c r="AA22" s="7">
        <v>1851.0778446830382</v>
      </c>
      <c r="AB22" s="7">
        <v>1843.2835676987097</v>
      </c>
      <c r="AC22" s="7">
        <v>1835.5013802415272</v>
      </c>
      <c r="AD22" s="7">
        <v>1830.2482777401676</v>
      </c>
    </row>
    <row r="23" spans="1:30" s="5" customFormat="1" ht="13" x14ac:dyDescent="0.3">
      <c r="A23" s="34" t="s">
        <v>77</v>
      </c>
      <c r="B23" s="7">
        <v>3946.7453195866537</v>
      </c>
      <c r="C23" s="7">
        <v>4136.0614497054066</v>
      </c>
      <c r="D23" s="7">
        <v>4299.1858833900978</v>
      </c>
      <c r="E23" s="7">
        <v>4362.3009312654112</v>
      </c>
      <c r="F23" s="7">
        <v>4344.5807002388356</v>
      </c>
      <c r="G23" s="7">
        <v>4363.9985880357344</v>
      </c>
      <c r="H23" s="7">
        <v>4376.6303939653062</v>
      </c>
      <c r="I23" s="7">
        <v>4352.5753750192716</v>
      </c>
      <c r="J23" s="7">
        <v>4356.9666707010792</v>
      </c>
      <c r="K23" s="7">
        <v>4338.6409726791144</v>
      </c>
      <c r="L23" s="7">
        <v>4321.6336517505424</v>
      </c>
      <c r="M23" s="7">
        <v>4305.8195946069236</v>
      </c>
      <c r="N23" s="7">
        <v>4291.1173314440912</v>
      </c>
      <c r="O23" s="7">
        <v>4517.25699164671</v>
      </c>
      <c r="P23" s="7">
        <v>4505.0506359430747</v>
      </c>
      <c r="Q23" s="7">
        <v>4493.7142846743991</v>
      </c>
      <c r="R23" s="7">
        <v>4483.1831846084624</v>
      </c>
      <c r="S23" s="7">
        <v>4473.3916795575706</v>
      </c>
      <c r="T23" s="7">
        <v>4464.2732091641737</v>
      </c>
      <c r="U23" s="7">
        <v>4455.760307692768</v>
      </c>
      <c r="V23" s="7">
        <v>4447.7846028281774</v>
      </c>
      <c r="W23" s="7">
        <v>4440.2768144800575</v>
      </c>
      <c r="X23" s="7">
        <v>4433.1667535936422</v>
      </c>
      <c r="Y23" s="7">
        <v>4426.3833209667291</v>
      </c>
      <c r="Z23" s="7">
        <v>4419.8545060728457</v>
      </c>
      <c r="AA23" s="7">
        <v>4413.5073858905635</v>
      </c>
      <c r="AB23" s="7">
        <v>4407.2681237389534</v>
      </c>
      <c r="AC23" s="7">
        <v>4401.0619681191474</v>
      </c>
      <c r="AD23" s="7">
        <v>4394.8132515619527</v>
      </c>
    </row>
    <row r="24" spans="1:30" s="5" customFormat="1" ht="13" x14ac:dyDescent="0.3">
      <c r="A24" s="6" t="s">
        <v>78</v>
      </c>
      <c r="B24" s="7">
        <v>42.815293097175136</v>
      </c>
      <c r="C24" s="7">
        <v>53.23133669147591</v>
      </c>
      <c r="D24" s="7">
        <v>72.214669887747377</v>
      </c>
      <c r="E24" s="7">
        <v>117.64561685807162</v>
      </c>
      <c r="F24" s="7">
        <v>184.56334587178782</v>
      </c>
      <c r="G24" s="7">
        <v>265.36320708015455</v>
      </c>
      <c r="H24" s="7">
        <v>284.39352544355569</v>
      </c>
      <c r="I24" s="7">
        <v>297.3954799560961</v>
      </c>
      <c r="J24" s="7">
        <v>310.53544067535563</v>
      </c>
      <c r="K24" s="7">
        <v>323.92771192217748</v>
      </c>
      <c r="L24" s="7">
        <v>337.47953727703009</v>
      </c>
      <c r="M24" s="7">
        <v>350.9043714892872</v>
      </c>
      <c r="N24" s="7">
        <v>365.02970501848569</v>
      </c>
      <c r="O24" s="7">
        <v>426.31637582720293</v>
      </c>
      <c r="P24" s="7">
        <v>647.26528842487949</v>
      </c>
      <c r="Q24" s="7">
        <v>867.98089946160144</v>
      </c>
      <c r="R24" s="7">
        <v>1082.9281103799226</v>
      </c>
      <c r="S24" s="7">
        <v>1288.6608032049792</v>
      </c>
      <c r="T24" s="7">
        <v>1470.5409186026416</v>
      </c>
      <c r="U24" s="7">
        <v>1630.810882537349</v>
      </c>
      <c r="V24" s="7">
        <v>1775.6106046689342</v>
      </c>
      <c r="W24" s="7">
        <v>1976.7751838540712</v>
      </c>
      <c r="X24" s="7">
        <v>2182.5366752872783</v>
      </c>
      <c r="Y24" s="7">
        <v>2387.0219620195362</v>
      </c>
      <c r="Z24" s="7">
        <v>2589.3656046626525</v>
      </c>
      <c r="AA24" s="7">
        <v>2790.1312659636264</v>
      </c>
      <c r="AB24" s="7">
        <v>2989.4341406193303</v>
      </c>
      <c r="AC24" s="7">
        <v>3187.4115653503304</v>
      </c>
      <c r="AD24" s="7">
        <v>3333.2635940453065</v>
      </c>
    </row>
    <row r="25" spans="1:30" s="5" customFormat="1" ht="13" x14ac:dyDescent="0.3">
      <c r="A25" s="6" t="s">
        <v>79</v>
      </c>
      <c r="B25" s="7">
        <v>42.226158328480324</v>
      </c>
      <c r="C25" s="7">
        <v>46.100141866081032</v>
      </c>
      <c r="D25" s="7">
        <v>50.565406506844745</v>
      </c>
      <c r="E25" s="7">
        <v>54.799120202888417</v>
      </c>
      <c r="F25" s="7">
        <v>59.907197785581708</v>
      </c>
      <c r="G25" s="7">
        <v>70.579219839098656</v>
      </c>
      <c r="H25" s="7">
        <v>81.761828300528919</v>
      </c>
      <c r="I25" s="7">
        <v>92.214093888052787</v>
      </c>
      <c r="J25" s="7">
        <v>101.55886222084698</v>
      </c>
      <c r="K25" s="7">
        <v>110.19528537381692</v>
      </c>
      <c r="L25" s="7">
        <v>118.62144246497166</v>
      </c>
      <c r="M25" s="7">
        <v>127.04503131728089</v>
      </c>
      <c r="N25" s="7">
        <v>135.43486531810404</v>
      </c>
      <c r="O25" s="7">
        <v>143.27987718853433</v>
      </c>
      <c r="P25" s="7">
        <v>220.32559767777107</v>
      </c>
      <c r="Q25" s="7">
        <v>296.0775179371405</v>
      </c>
      <c r="R25" s="7">
        <v>369.68039545543985</v>
      </c>
      <c r="S25" s="7">
        <v>441.61173465371337</v>
      </c>
      <c r="T25" s="7">
        <v>509.79576264622864</v>
      </c>
      <c r="U25" s="7">
        <v>576.32157536513887</v>
      </c>
      <c r="V25" s="7">
        <v>639.07734319156839</v>
      </c>
      <c r="W25" s="7">
        <v>701.00001627264396</v>
      </c>
      <c r="X25" s="7">
        <v>762.2048803459893</v>
      </c>
      <c r="Y25" s="7">
        <v>822.81610564293396</v>
      </c>
      <c r="Z25" s="7">
        <v>882.62655617618339</v>
      </c>
      <c r="AA25" s="7">
        <v>941.63836274085543</v>
      </c>
      <c r="AB25" s="7">
        <v>999.83932990116796</v>
      </c>
      <c r="AC25" s="7">
        <v>1057.2224376132424</v>
      </c>
      <c r="AD25" s="7">
        <v>1113.7763930865383</v>
      </c>
    </row>
    <row r="26" spans="1:30" s="5" customFormat="1" ht="13" x14ac:dyDescent="0.3">
      <c r="A26" s="6" t="s">
        <v>80</v>
      </c>
      <c r="B26" s="7">
        <v>51.451315597857636</v>
      </c>
      <c r="C26" s="7">
        <v>73.283643895206978</v>
      </c>
      <c r="D26" s="7">
        <v>127.65429166998834</v>
      </c>
      <c r="E26" s="7">
        <v>191.75436541364695</v>
      </c>
      <c r="F26" s="7">
        <v>277.8290390265895</v>
      </c>
      <c r="G26" s="7">
        <v>363.41218559288745</v>
      </c>
      <c r="H26" s="7">
        <v>448.90672634034394</v>
      </c>
      <c r="I26" s="7">
        <v>537.46285531080616</v>
      </c>
      <c r="J26" s="7">
        <v>643.85806477557799</v>
      </c>
      <c r="K26" s="7">
        <v>746.78001984378943</v>
      </c>
      <c r="L26" s="7">
        <v>838.48997528237237</v>
      </c>
      <c r="M26" s="7">
        <v>921.49122885022916</v>
      </c>
      <c r="N26" s="7">
        <v>994.7669498323188</v>
      </c>
      <c r="O26" s="7">
        <v>1055.7805188895518</v>
      </c>
      <c r="P26" s="7">
        <v>1105.7630171926749</v>
      </c>
      <c r="Q26" s="7">
        <v>1148.8581789592056</v>
      </c>
      <c r="R26" s="7">
        <v>1185.6935738703296</v>
      </c>
      <c r="S26" s="7">
        <v>1217.2377426615822</v>
      </c>
      <c r="T26" s="7">
        <v>1242.4999956149536</v>
      </c>
      <c r="U26" s="7">
        <v>1261.9976149269694</v>
      </c>
      <c r="V26" s="7">
        <v>1277.0502412808623</v>
      </c>
      <c r="W26" s="7">
        <v>1288.0353798817039</v>
      </c>
      <c r="X26" s="7">
        <v>1295.7502016199842</v>
      </c>
      <c r="Y26" s="7">
        <v>1301.4881099277331</v>
      </c>
      <c r="Z26" s="7">
        <v>1304.5857783448655</v>
      </c>
      <c r="AA26" s="7">
        <v>1307.2265237905397</v>
      </c>
      <c r="AB26" s="7">
        <v>1310.1854186567</v>
      </c>
      <c r="AC26" s="7">
        <v>1313.2169393251311</v>
      </c>
      <c r="AD26" s="7">
        <v>1316.6249833012143</v>
      </c>
    </row>
    <row r="27" spans="1:30" s="5" customFormat="1" ht="13" x14ac:dyDescent="0.3">
      <c r="A27" s="6" t="s">
        <v>81</v>
      </c>
      <c r="B27" s="7">
        <v>0.58369612908002577</v>
      </c>
      <c r="C27" s="7">
        <v>2.3524957789291414</v>
      </c>
      <c r="D27" s="7">
        <v>5.3905890624733628</v>
      </c>
      <c r="E27" s="7">
        <v>10.191586493943731</v>
      </c>
      <c r="F27" s="7">
        <v>17.949239693178235</v>
      </c>
      <c r="G27" s="7">
        <v>29.536778298392754</v>
      </c>
      <c r="H27" s="7">
        <v>45.879054608623534</v>
      </c>
      <c r="I27" s="7">
        <v>67.650040668905973</v>
      </c>
      <c r="J27" s="7">
        <v>94.960173469763745</v>
      </c>
      <c r="K27" s="7">
        <v>127.02438037705389</v>
      </c>
      <c r="L27" s="7">
        <v>162.33064634096729</v>
      </c>
      <c r="M27" s="7">
        <v>199.15055404359026</v>
      </c>
      <c r="N27" s="7">
        <v>235.39899554873386</v>
      </c>
      <c r="O27" s="7">
        <v>269.36565433813485</v>
      </c>
      <c r="P27" s="7">
        <v>299.92312470260106</v>
      </c>
      <c r="Q27" s="7">
        <v>326.45867238208007</v>
      </c>
      <c r="R27" s="7">
        <v>348.72943763736805</v>
      </c>
      <c r="S27" s="7">
        <v>366.79557330657246</v>
      </c>
      <c r="T27" s="7">
        <v>380.97417285712334</v>
      </c>
      <c r="U27" s="7">
        <v>391.80539544638202</v>
      </c>
      <c r="V27" s="7">
        <v>399.89920777095631</v>
      </c>
      <c r="W27" s="7">
        <v>405.86993827456882</v>
      </c>
      <c r="X27" s="7">
        <v>410.29022775984117</v>
      </c>
      <c r="Y27" s="7">
        <v>413.61739994871857</v>
      </c>
      <c r="Z27" s="7">
        <v>416.19938247335932</v>
      </c>
      <c r="AA27" s="7">
        <v>418.29137138355469</v>
      </c>
      <c r="AB27" s="7">
        <v>420.07387380047129</v>
      </c>
      <c r="AC27" s="7">
        <v>421.66742760568803</v>
      </c>
      <c r="AD27" s="7">
        <v>423.14868534627146</v>
      </c>
    </row>
    <row r="28" spans="1:30" s="5" customFormat="1" ht="13" x14ac:dyDescent="0.3">
      <c r="A28" s="6" t="s">
        <v>82</v>
      </c>
      <c r="B28" s="7">
        <v>0.89335483693506268</v>
      </c>
      <c r="C28" s="7">
        <v>1.3333825043910168</v>
      </c>
      <c r="D28" s="7">
        <v>1.9795163965631488</v>
      </c>
      <c r="E28" s="7">
        <v>2.7625458273308818</v>
      </c>
      <c r="F28" s="7">
        <v>3.6778922468244408</v>
      </c>
      <c r="G28" s="7">
        <v>4.7121355934670541</v>
      </c>
      <c r="H28" s="7">
        <v>5.8470340368304878</v>
      </c>
      <c r="I28" s="7">
        <v>7.094203533739714</v>
      </c>
      <c r="J28" s="7">
        <v>8.4306999351306544</v>
      </c>
      <c r="K28" s="7">
        <v>9.8219640304547795</v>
      </c>
      <c r="L28" s="7">
        <v>11.227745559000235</v>
      </c>
      <c r="M28" s="7">
        <v>12.628498384681928</v>
      </c>
      <c r="N28" s="7">
        <v>13.9939832459755</v>
      </c>
      <c r="O28" s="7">
        <v>15.293817184939931</v>
      </c>
      <c r="P28" s="7">
        <v>16.497997345957184</v>
      </c>
      <c r="Q28" s="7">
        <v>17.581249495224583</v>
      </c>
      <c r="R28" s="7">
        <v>18.526723957523984</v>
      </c>
      <c r="S28" s="7">
        <v>19.327264427105082</v>
      </c>
      <c r="T28" s="7">
        <v>19.982316905940532</v>
      </c>
      <c r="U28" s="7">
        <v>20.502453458827929</v>
      </c>
      <c r="V28" s="7">
        <v>20.911178520123769</v>
      </c>
      <c r="W28" s="7">
        <v>21.221909568327952</v>
      </c>
      <c r="X28" s="7">
        <v>21.448348051695795</v>
      </c>
      <c r="Y28" s="7">
        <v>21.603760486777322</v>
      </c>
      <c r="Z28" s="7">
        <v>21.700850481616715</v>
      </c>
      <c r="AA28" s="7">
        <v>21.752392073739223</v>
      </c>
      <c r="AB28" s="7">
        <v>21.77177003477091</v>
      </c>
      <c r="AC28" s="7">
        <v>21.77129868897088</v>
      </c>
      <c r="AD28" s="7">
        <v>21.760926162463999</v>
      </c>
    </row>
    <row r="29" spans="1:30" s="5" customFormat="1" ht="13" x14ac:dyDescent="0.3">
      <c r="A29" s="6" t="s">
        <v>83</v>
      </c>
      <c r="B29" s="7">
        <v>0</v>
      </c>
      <c r="C29" s="7">
        <v>0.55830791253630152</v>
      </c>
      <c r="D29" s="7">
        <v>3.0546599333885815</v>
      </c>
      <c r="E29" s="7">
        <v>86.290507379026835</v>
      </c>
      <c r="F29" s="7">
        <v>130.79757535839039</v>
      </c>
      <c r="G29" s="7">
        <v>179.35969843087366</v>
      </c>
      <c r="H29" s="7">
        <v>235.25540687285138</v>
      </c>
      <c r="I29" s="7">
        <v>303.1495041312541</v>
      </c>
      <c r="J29" s="7">
        <v>411.82237734647492</v>
      </c>
      <c r="K29" s="7">
        <v>453.99820601648548</v>
      </c>
      <c r="L29" s="7">
        <v>455.65628629745197</v>
      </c>
      <c r="M29" s="7">
        <v>499.86762526533494</v>
      </c>
      <c r="N29" s="7">
        <v>544.39956003529926</v>
      </c>
      <c r="O29" s="7">
        <v>546.5776996233775</v>
      </c>
      <c r="P29" s="7">
        <v>612.71768545838017</v>
      </c>
      <c r="Q29" s="7">
        <v>602.81876739046152</v>
      </c>
      <c r="R29" s="7">
        <v>606.68698785523111</v>
      </c>
      <c r="S29" s="7">
        <v>615.59060063132551</v>
      </c>
      <c r="T29" s="7">
        <v>664.72912473110307</v>
      </c>
      <c r="U29" s="7">
        <v>796.86293359668173</v>
      </c>
      <c r="V29" s="7">
        <v>900.73406553287009</v>
      </c>
      <c r="W29" s="7">
        <v>993.97301276311748</v>
      </c>
      <c r="X29" s="7">
        <v>1095.5778993379931</v>
      </c>
      <c r="Y29" s="7">
        <v>1162.2254477010536</v>
      </c>
      <c r="Z29" s="7">
        <v>1223.2661278778346</v>
      </c>
      <c r="AA29" s="7">
        <v>1258.8506317203037</v>
      </c>
      <c r="AB29" s="7">
        <v>1275.4152374457085</v>
      </c>
      <c r="AC29" s="7">
        <v>1321.4895090090467</v>
      </c>
      <c r="AD29" s="7">
        <v>1329.8516427149502</v>
      </c>
    </row>
    <row r="30" spans="1:30" s="5" customFormat="1" ht="13" x14ac:dyDescent="0.3">
      <c r="A30" s="6" t="s">
        <v>84</v>
      </c>
      <c r="B30" s="7">
        <v>28.969330424539919</v>
      </c>
      <c r="C30" s="7">
        <v>43.453995636809893</v>
      </c>
      <c r="D30" s="7">
        <v>57.938660849079859</v>
      </c>
      <c r="E30" s="7">
        <v>72.423326061349812</v>
      </c>
      <c r="F30" s="7">
        <v>97.249304482577173</v>
      </c>
      <c r="G30" s="7">
        <v>122.07528290380455</v>
      </c>
      <c r="H30" s="7">
        <v>146.90126132503192</v>
      </c>
      <c r="I30" s="7">
        <v>171.72723974625933</v>
      </c>
      <c r="J30" s="7">
        <v>196.5532181674867</v>
      </c>
      <c r="K30" s="7">
        <v>218.36013820577529</v>
      </c>
      <c r="L30" s="7">
        <v>240.16705824406375</v>
      </c>
      <c r="M30" s="7">
        <v>261.97397828235228</v>
      </c>
      <c r="N30" s="7">
        <v>283.78089832064086</v>
      </c>
      <c r="O30" s="7">
        <v>305.58781835892944</v>
      </c>
      <c r="P30" s="7">
        <v>331.47789448195249</v>
      </c>
      <c r="Q30" s="7">
        <v>357.36797060497543</v>
      </c>
      <c r="R30" s="7">
        <v>383.25804672799842</v>
      </c>
      <c r="S30" s="7">
        <v>409.14812285102141</v>
      </c>
      <c r="T30" s="7">
        <v>435.03819897404429</v>
      </c>
      <c r="U30" s="7">
        <v>473.02642192104474</v>
      </c>
      <c r="V30" s="7">
        <v>511.01464486804525</v>
      </c>
      <c r="W30" s="7">
        <v>549.00286781504542</v>
      </c>
      <c r="X30" s="7">
        <v>586.99109076204604</v>
      </c>
      <c r="Y30" s="7">
        <v>624.97931370904644</v>
      </c>
      <c r="Z30" s="7">
        <v>624.97931370904644</v>
      </c>
      <c r="AA30" s="7">
        <v>624.97931370904644</v>
      </c>
      <c r="AB30" s="7">
        <v>624.97931370904644</v>
      </c>
      <c r="AC30" s="7">
        <v>624.97931370904644</v>
      </c>
      <c r="AD30" s="7">
        <v>624.97931370904644</v>
      </c>
    </row>
    <row r="31" spans="1:30" s="5" customFormat="1" ht="13" x14ac:dyDescent="0.3">
      <c r="A31" s="35" t="s">
        <v>85</v>
      </c>
      <c r="B31" s="36">
        <f t="shared" ref="B31" si="10">SUM(B22:B30)</f>
        <v>6015.1339675503486</v>
      </c>
      <c r="C31" s="36">
        <f t="shared" ref="C31:AD31" si="11">SUM(C22:C30)</f>
        <v>6250.854261454826</v>
      </c>
      <c r="D31" s="36">
        <f t="shared" si="11"/>
        <v>6513.9447433767691</v>
      </c>
      <c r="E31" s="36">
        <f t="shared" si="11"/>
        <v>6794.9776579844747</v>
      </c>
      <c r="F31" s="36">
        <f t="shared" si="11"/>
        <v>7018.1796119482178</v>
      </c>
      <c r="G31" s="36">
        <f t="shared" si="11"/>
        <v>7304.0738773635903</v>
      </c>
      <c r="H31" s="36">
        <f t="shared" si="11"/>
        <v>7540.141854633066</v>
      </c>
      <c r="I31" s="36">
        <f t="shared" si="11"/>
        <v>7752.792648312352</v>
      </c>
      <c r="J31" s="36">
        <f t="shared" si="11"/>
        <v>8056.9884042824915</v>
      </c>
      <c r="K31" s="36">
        <f t="shared" si="11"/>
        <v>8270.8155220047138</v>
      </c>
      <c r="L31" s="36">
        <f t="shared" si="11"/>
        <v>8429.936904048227</v>
      </c>
      <c r="M31" s="36">
        <f t="shared" si="11"/>
        <v>8625.3308118393907</v>
      </c>
      <c r="N31" s="36">
        <f t="shared" si="11"/>
        <v>8812.4121124425656</v>
      </c>
      <c r="O31" s="36">
        <f t="shared" si="11"/>
        <v>9227.3709448078262</v>
      </c>
      <c r="P31" s="36">
        <f t="shared" si="11"/>
        <v>9678.5114133930565</v>
      </c>
      <c r="Q31" s="36">
        <f t="shared" si="11"/>
        <v>10041.867958012206</v>
      </c>
      <c r="R31" s="36">
        <f t="shared" si="11"/>
        <v>10401.315604928093</v>
      </c>
      <c r="S31" s="36">
        <f t="shared" si="11"/>
        <v>10746.210882002979</v>
      </c>
      <c r="T31" s="36">
        <f t="shared" si="11"/>
        <v>11094.207710944967</v>
      </c>
      <c r="U31" s="36">
        <f t="shared" si="11"/>
        <v>11505.481777119294</v>
      </c>
      <c r="V31" s="36">
        <f t="shared" si="11"/>
        <v>11862.581979931227</v>
      </c>
      <c r="W31" s="36">
        <f t="shared" si="11"/>
        <v>12258.714631232451</v>
      </c>
      <c r="X31" s="36">
        <f t="shared" si="11"/>
        <v>12662.60398177056</v>
      </c>
      <c r="Y31" s="36">
        <f t="shared" si="11"/>
        <v>13026.885885612613</v>
      </c>
      <c r="Z31" s="36">
        <f t="shared" si="11"/>
        <v>13341.476680378335</v>
      </c>
      <c r="AA31" s="36">
        <f t="shared" si="11"/>
        <v>13627.455091955268</v>
      </c>
      <c r="AB31" s="36">
        <f t="shared" si="11"/>
        <v>13892.250775604858</v>
      </c>
      <c r="AC31" s="36">
        <f t="shared" si="11"/>
        <v>14184.321839662131</v>
      </c>
      <c r="AD31" s="36">
        <f t="shared" si="11"/>
        <v>14388.467067667909</v>
      </c>
    </row>
    <row r="32" spans="1:30" s="5" customFormat="1" ht="13" x14ac:dyDescent="0.3"/>
    <row r="34" spans="1:30" s="5" customFormat="1" ht="26" x14ac:dyDescent="0.3">
      <c r="A34" s="33" t="s">
        <v>186</v>
      </c>
      <c r="B34" s="2">
        <v>2022</v>
      </c>
      <c r="C34" s="2">
        <v>2023</v>
      </c>
      <c r="D34" s="2">
        <v>2024</v>
      </c>
      <c r="E34" s="2">
        <v>2025</v>
      </c>
      <c r="F34" s="2">
        <v>2026</v>
      </c>
      <c r="G34" s="2">
        <v>2027</v>
      </c>
      <c r="H34" s="2">
        <v>2028</v>
      </c>
      <c r="I34" s="2">
        <v>2029</v>
      </c>
      <c r="J34" s="2">
        <v>2030</v>
      </c>
      <c r="K34" s="2">
        <v>2031</v>
      </c>
      <c r="L34" s="2">
        <v>2032</v>
      </c>
      <c r="M34" s="2">
        <v>2033</v>
      </c>
      <c r="N34" s="2">
        <v>2034</v>
      </c>
      <c r="O34" s="2">
        <v>2035</v>
      </c>
      <c r="P34" s="2">
        <v>2036</v>
      </c>
      <c r="Q34" s="2">
        <v>2037</v>
      </c>
      <c r="R34" s="2">
        <v>2038</v>
      </c>
      <c r="S34" s="2">
        <v>2039</v>
      </c>
      <c r="T34" s="2">
        <v>2040</v>
      </c>
      <c r="U34" s="2">
        <v>2041</v>
      </c>
      <c r="V34" s="2">
        <v>2042</v>
      </c>
      <c r="W34" s="2">
        <v>2043</v>
      </c>
      <c r="X34" s="2">
        <v>2044</v>
      </c>
      <c r="Y34" s="2">
        <v>2045</v>
      </c>
      <c r="Z34" s="2">
        <v>2046</v>
      </c>
      <c r="AA34" s="2">
        <v>2047</v>
      </c>
      <c r="AB34" s="2">
        <v>2048</v>
      </c>
      <c r="AC34" s="2">
        <v>2049</v>
      </c>
      <c r="AD34" s="2">
        <v>2050</v>
      </c>
    </row>
    <row r="35" spans="1:30" s="5" customFormat="1" ht="13" x14ac:dyDescent="0.3">
      <c r="A35" s="6" t="s">
        <v>76</v>
      </c>
      <c r="B35" s="7">
        <v>1899.0378882252517</v>
      </c>
      <c r="C35" s="7">
        <v>1890.0893110859149</v>
      </c>
      <c r="D35" s="7">
        <v>1889.0765072668592</v>
      </c>
      <c r="E35" s="7">
        <v>1888.7014810558699</v>
      </c>
      <c r="F35" s="7">
        <v>1889.3006332793677</v>
      </c>
      <c r="G35" s="7">
        <v>1890.6703495643405</v>
      </c>
      <c r="H35" s="7">
        <v>1893.7165537342119</v>
      </c>
      <c r="I35" s="7">
        <v>1897.3431388044146</v>
      </c>
      <c r="J35" s="7">
        <v>1902.0762928646559</v>
      </c>
      <c r="K35" s="7">
        <v>1908.3908610963686</v>
      </c>
      <c r="L35" s="7">
        <v>1910.6376164051812</v>
      </c>
      <c r="M35" s="7">
        <v>1912.7430794747734</v>
      </c>
      <c r="N35" s="7">
        <v>1914.7708868328798</v>
      </c>
      <c r="O35" s="7">
        <v>1914.2229666081537</v>
      </c>
      <c r="P35" s="7">
        <v>1905.9558189771724</v>
      </c>
      <c r="Q35" s="7">
        <v>1897.633160130853</v>
      </c>
      <c r="R35" s="7">
        <v>1889.4078326809035</v>
      </c>
      <c r="S35" s="7">
        <v>1881.3783650454845</v>
      </c>
      <c r="T35" s="7">
        <v>1873.4547591942369</v>
      </c>
      <c r="U35" s="7">
        <v>1865.6226240127728</v>
      </c>
      <c r="V35" s="7">
        <v>1857.8746771758913</v>
      </c>
      <c r="W35" s="7">
        <v>1850.0807748607626</v>
      </c>
      <c r="X35" s="7">
        <v>1842.3054119288645</v>
      </c>
      <c r="Y35" s="7">
        <v>1834.5635478572385</v>
      </c>
      <c r="Z35" s="7">
        <v>1826.8565431946706</v>
      </c>
      <c r="AA35" s="7">
        <v>1819.1801178335108</v>
      </c>
      <c r="AB35" s="7">
        <v>1811.5295950892669</v>
      </c>
      <c r="AC35" s="7">
        <v>1803.8907947224484</v>
      </c>
      <c r="AD35" s="7">
        <v>1798.7405891349038</v>
      </c>
    </row>
    <row r="36" spans="1:30" s="5" customFormat="1" ht="13" x14ac:dyDescent="0.3">
      <c r="A36" s="34" t="s">
        <v>77</v>
      </c>
      <c r="B36" s="7">
        <v>3958.1184553089188</v>
      </c>
      <c r="C36" s="7">
        <v>4154.181872097015</v>
      </c>
      <c r="D36" s="7">
        <v>4325.9908645227761</v>
      </c>
      <c r="E36" s="7">
        <v>4399.7422271510441</v>
      </c>
      <c r="F36" s="7">
        <v>4390.6693578387876</v>
      </c>
      <c r="G36" s="7">
        <v>4417.2567286157628</v>
      </c>
      <c r="H36" s="7">
        <v>4435.4918810838644</v>
      </c>
      <c r="I36" s="7">
        <v>4415.1065161687357</v>
      </c>
      <c r="J36" s="7">
        <v>4420.0920488992979</v>
      </c>
      <c r="K36" s="7">
        <v>4402.288985553123</v>
      </c>
      <c r="L36" s="7">
        <v>4385.6869223680678</v>
      </c>
      <c r="M36" s="7">
        <v>4370.2245442606272</v>
      </c>
      <c r="N36" s="7">
        <v>4355.8396235509208</v>
      </c>
      <c r="O36" s="7">
        <v>4581.749018694326</v>
      </c>
      <c r="P36" s="7">
        <v>4569.3286730196796</v>
      </c>
      <c r="Q36" s="7">
        <v>4557.7936134740485</v>
      </c>
      <c r="R36" s="7">
        <v>4547.077949374032</v>
      </c>
      <c r="S36" s="7">
        <v>4537.1148711635706</v>
      </c>
      <c r="T36" s="7">
        <v>4527.8366491782326</v>
      </c>
      <c r="U36" s="7">
        <v>4519.1746324159012</v>
      </c>
      <c r="V36" s="7">
        <v>4511.0592473139404</v>
      </c>
      <c r="W36" s="7">
        <v>4503.419996532697</v>
      </c>
      <c r="X36" s="7">
        <v>4496.1854577453687</v>
      </c>
      <c r="Y36" s="7">
        <v>4489.283282434194</v>
      </c>
      <c r="Z36" s="7">
        <v>4482.6401946929545</v>
      </c>
      <c r="AA36" s="7">
        <v>4476.1819900357295</v>
      </c>
      <c r="AB36" s="7">
        <v>4469.8335342118826</v>
      </c>
      <c r="AC36" s="7">
        <v>4463.5187620272845</v>
      </c>
      <c r="AD36" s="7">
        <v>4457.1606761716821</v>
      </c>
    </row>
    <row r="37" spans="1:30" s="5" customFormat="1" ht="13" x14ac:dyDescent="0.3">
      <c r="A37" s="6" t="s">
        <v>78</v>
      </c>
      <c r="B37" s="7">
        <v>42.815293097175136</v>
      </c>
      <c r="C37" s="7">
        <v>53.23133669147591</v>
      </c>
      <c r="D37" s="7">
        <v>72.214669887747377</v>
      </c>
      <c r="E37" s="7">
        <v>117.64561685807162</v>
      </c>
      <c r="F37" s="7">
        <v>184.56334587178782</v>
      </c>
      <c r="G37" s="7">
        <v>265.36320708015455</v>
      </c>
      <c r="H37" s="7">
        <v>284.39352544355569</v>
      </c>
      <c r="I37" s="7">
        <v>297.3954799560961</v>
      </c>
      <c r="J37" s="7">
        <v>310.53544067535563</v>
      </c>
      <c r="K37" s="7">
        <v>323.92771192217748</v>
      </c>
      <c r="L37" s="7">
        <v>337.47953727703009</v>
      </c>
      <c r="M37" s="7">
        <v>350.9043714892872</v>
      </c>
      <c r="N37" s="7">
        <v>365.02970501848569</v>
      </c>
      <c r="O37" s="7">
        <v>426.31637582720293</v>
      </c>
      <c r="P37" s="7">
        <v>647.26528842487949</v>
      </c>
      <c r="Q37" s="7">
        <v>867.98089946160144</v>
      </c>
      <c r="R37" s="7">
        <v>1082.9281103799226</v>
      </c>
      <c r="S37" s="7">
        <v>1288.6608032049792</v>
      </c>
      <c r="T37" s="7">
        <v>1470.5409186026416</v>
      </c>
      <c r="U37" s="7">
        <v>1630.810882537349</v>
      </c>
      <c r="V37" s="7">
        <v>1775.6106046689342</v>
      </c>
      <c r="W37" s="7">
        <v>1976.7751838540712</v>
      </c>
      <c r="X37" s="7">
        <v>2182.5366752872783</v>
      </c>
      <c r="Y37" s="7">
        <v>2387.0219620195362</v>
      </c>
      <c r="Z37" s="7">
        <v>2589.3656046626525</v>
      </c>
      <c r="AA37" s="7">
        <v>2790.1312659636264</v>
      </c>
      <c r="AB37" s="7">
        <v>2989.4341406193303</v>
      </c>
      <c r="AC37" s="7">
        <v>3187.4115653503304</v>
      </c>
      <c r="AD37" s="7">
        <v>3333.2635940453065</v>
      </c>
    </row>
    <row r="38" spans="1:30" s="5" customFormat="1" ht="13" x14ac:dyDescent="0.3">
      <c r="A38" s="6" t="s">
        <v>79</v>
      </c>
      <c r="B38" s="7">
        <v>42.226158328480324</v>
      </c>
      <c r="C38" s="7">
        <v>46.100141866081032</v>
      </c>
      <c r="D38" s="7">
        <v>50.565406506844745</v>
      </c>
      <c r="E38" s="7">
        <v>54.799120202888417</v>
      </c>
      <c r="F38" s="7">
        <v>59.907197785581708</v>
      </c>
      <c r="G38" s="7">
        <v>70.579219839098656</v>
      </c>
      <c r="H38" s="7">
        <v>81.761828300528919</v>
      </c>
      <c r="I38" s="7">
        <v>92.214093888052787</v>
      </c>
      <c r="J38" s="7">
        <v>101.55886222084698</v>
      </c>
      <c r="K38" s="7">
        <v>110.19528537381692</v>
      </c>
      <c r="L38" s="7">
        <v>118.62144246497166</v>
      </c>
      <c r="M38" s="7">
        <v>127.04503131728089</v>
      </c>
      <c r="N38" s="7">
        <v>135.43486531810404</v>
      </c>
      <c r="O38" s="7">
        <v>143.27987718853433</v>
      </c>
      <c r="P38" s="7">
        <v>220.32559767777107</v>
      </c>
      <c r="Q38" s="7">
        <v>296.0775179371405</v>
      </c>
      <c r="R38" s="7">
        <v>369.68039545543985</v>
      </c>
      <c r="S38" s="7">
        <v>441.61173465371337</v>
      </c>
      <c r="T38" s="7">
        <v>509.79576264622864</v>
      </c>
      <c r="U38" s="7">
        <v>576.32157536513887</v>
      </c>
      <c r="V38" s="7">
        <v>639.07734319156839</v>
      </c>
      <c r="W38" s="7">
        <v>701.00001627264396</v>
      </c>
      <c r="X38" s="7">
        <v>762.2048803459893</v>
      </c>
      <c r="Y38" s="7">
        <v>822.81610564293396</v>
      </c>
      <c r="Z38" s="7">
        <v>882.62655617618339</v>
      </c>
      <c r="AA38" s="7">
        <v>941.63836274085543</v>
      </c>
      <c r="AB38" s="7">
        <v>999.83932990116796</v>
      </c>
      <c r="AC38" s="7">
        <v>1057.2224376132424</v>
      </c>
      <c r="AD38" s="7">
        <v>1113.7763930865383</v>
      </c>
    </row>
    <row r="39" spans="1:30" s="5" customFormat="1" ht="13" x14ac:dyDescent="0.3">
      <c r="A39" s="6" t="s">
        <v>80</v>
      </c>
      <c r="B39" s="7">
        <v>52.037712707199532</v>
      </c>
      <c r="C39" s="7">
        <v>85.388795548060443</v>
      </c>
      <c r="D39" s="7">
        <v>156.25232409371935</v>
      </c>
      <c r="E39" s="7">
        <v>241.45796901911331</v>
      </c>
      <c r="F39" s="7">
        <v>352.28444794158798</v>
      </c>
      <c r="G39" s="7">
        <v>463.26560155500204</v>
      </c>
      <c r="H39" s="7">
        <v>579.86603150014571</v>
      </c>
      <c r="I39" s="7">
        <v>699.57674813561437</v>
      </c>
      <c r="J39" s="7">
        <v>847.69005592536496</v>
      </c>
      <c r="K39" s="7">
        <v>994.36729771309035</v>
      </c>
      <c r="L39" s="7">
        <v>1125.1768891669628</v>
      </c>
      <c r="M39" s="7">
        <v>1243.336991328152</v>
      </c>
      <c r="N39" s="7">
        <v>1348.6539609221568</v>
      </c>
      <c r="O39" s="7">
        <v>1437.7135959561583</v>
      </c>
      <c r="P39" s="7">
        <v>1511.8485155180656</v>
      </c>
      <c r="Q39" s="7">
        <v>1575.9028305583422</v>
      </c>
      <c r="R39" s="7">
        <v>1631.4586081764776</v>
      </c>
      <c r="S39" s="7">
        <v>1680.0773183159206</v>
      </c>
      <c r="T39" s="7">
        <v>1720.2539277524245</v>
      </c>
      <c r="U39" s="7">
        <v>1750.7630974725107</v>
      </c>
      <c r="V39" s="7">
        <v>1775.3624061785463</v>
      </c>
      <c r="W39" s="7">
        <v>1794.5880564820188</v>
      </c>
      <c r="X39" s="7">
        <v>1809.8770271658489</v>
      </c>
      <c r="Y39" s="7">
        <v>1822.2497531552558</v>
      </c>
      <c r="Z39" s="7">
        <v>1829.4687651355357</v>
      </c>
      <c r="AA39" s="7">
        <v>1836.3076622016529</v>
      </c>
      <c r="AB39" s="7">
        <v>1843.4287105027727</v>
      </c>
      <c r="AC39" s="7">
        <v>1850.9753959048849</v>
      </c>
      <c r="AD39" s="7">
        <v>1858.9620086289119</v>
      </c>
    </row>
    <row r="40" spans="1:30" s="5" customFormat="1" ht="13" x14ac:dyDescent="0.3">
      <c r="A40" s="6" t="s">
        <v>81</v>
      </c>
      <c r="B40" s="7">
        <v>0.58369612908002577</v>
      </c>
      <c r="C40" s="7">
        <v>1.7084023225710221</v>
      </c>
      <c r="D40" s="7">
        <v>3.7130055512432811</v>
      </c>
      <c r="E40" s="7">
        <v>6.8518000616815788</v>
      </c>
      <c r="F40" s="7">
        <v>11.752764184233081</v>
      </c>
      <c r="G40" s="7">
        <v>19.09712909892415</v>
      </c>
      <c r="H40" s="7">
        <v>29.585987427556294</v>
      </c>
      <c r="I40" s="7">
        <v>43.735998937118367</v>
      </c>
      <c r="J40" s="7">
        <v>61.732821838523847</v>
      </c>
      <c r="K40" s="7">
        <v>83.424264749423969</v>
      </c>
      <c r="L40" s="7">
        <v>108.72823849131785</v>
      </c>
      <c r="M40" s="7">
        <v>137.64357549686036</v>
      </c>
      <c r="N40" s="7">
        <v>169.9903207458558</v>
      </c>
      <c r="O40" s="7">
        <v>204.87815874838432</v>
      </c>
      <c r="P40" s="7">
        <v>240.66900346355067</v>
      </c>
      <c r="Q40" s="7">
        <v>275.48490003551854</v>
      </c>
      <c r="R40" s="7">
        <v>307.75887295523393</v>
      </c>
      <c r="S40" s="7">
        <v>336.44960921407989</v>
      </c>
      <c r="T40" s="7">
        <v>361.012355898772</v>
      </c>
      <c r="U40" s="7">
        <v>381.2998104715868</v>
      </c>
      <c r="V40" s="7">
        <v>397.42962472374865</v>
      </c>
      <c r="W40" s="7">
        <v>409.7537886405546</v>
      </c>
      <c r="X40" s="7">
        <v>418.82041497244683</v>
      </c>
      <c r="Y40" s="7">
        <v>425.31209181577032</v>
      </c>
      <c r="Z40" s="7">
        <v>429.93534576695595</v>
      </c>
      <c r="AA40" s="7">
        <v>433.30342523533909</v>
      </c>
      <c r="AB40" s="7">
        <v>435.87928052606765</v>
      </c>
      <c r="AC40" s="7">
        <v>437.9776072564448</v>
      </c>
      <c r="AD40" s="7">
        <v>439.79763387309498</v>
      </c>
    </row>
    <row r="41" spans="1:30" s="5" customFormat="1" ht="13" x14ac:dyDescent="0.3">
      <c r="A41" s="6" t="s">
        <v>82</v>
      </c>
      <c r="B41" s="7">
        <v>0.89335483693506268</v>
      </c>
      <c r="C41" s="7">
        <v>1.1979874753597</v>
      </c>
      <c r="D41" s="7">
        <v>1.699742808797057</v>
      </c>
      <c r="E41" s="7">
        <v>2.3278789741682604</v>
      </c>
      <c r="F41" s="7">
        <v>3.0847274872281263</v>
      </c>
      <c r="G41" s="7">
        <v>3.9616683630229734</v>
      </c>
      <c r="H41" s="7">
        <v>4.9432663900437719</v>
      </c>
      <c r="I41" s="7">
        <v>6.0343156264943358</v>
      </c>
      <c r="J41" s="7">
        <v>7.2251039433775599</v>
      </c>
      <c r="K41" s="7">
        <v>8.5045632814778518</v>
      </c>
      <c r="L41" s="7">
        <v>9.854009154528292</v>
      </c>
      <c r="M41" s="7">
        <v>11.253836572882687</v>
      </c>
      <c r="N41" s="7">
        <v>12.662324141102228</v>
      </c>
      <c r="O41" s="7">
        <v>14.032830679948443</v>
      </c>
      <c r="P41" s="7">
        <v>15.326150987138583</v>
      </c>
      <c r="Q41" s="7">
        <v>16.51584913581689</v>
      </c>
      <c r="R41" s="7">
        <v>17.587381379008892</v>
      </c>
      <c r="S41" s="7">
        <v>18.536102456872264</v>
      </c>
      <c r="T41" s="7">
        <v>19.362605623780734</v>
      </c>
      <c r="U41" s="7">
        <v>20.070469066600694</v>
      </c>
      <c r="V41" s="7">
        <v>20.666472496399233</v>
      </c>
      <c r="W41" s="7">
        <v>21.159521679632498</v>
      </c>
      <c r="X41" s="7">
        <v>21.559775880444231</v>
      </c>
      <c r="Y41" s="7">
        <v>21.878058563316181</v>
      </c>
      <c r="Z41" s="7">
        <v>22.125365204789372</v>
      </c>
      <c r="AA41" s="7">
        <v>22.312385517816104</v>
      </c>
      <c r="AB41" s="7">
        <v>22.449130037710187</v>
      </c>
      <c r="AC41" s="7">
        <v>22.54522749037875</v>
      </c>
      <c r="AD41" s="7">
        <v>22.609915356645878</v>
      </c>
    </row>
    <row r="42" spans="1:30" s="5" customFormat="1" ht="13" x14ac:dyDescent="0.3">
      <c r="A42" s="6" t="s">
        <v>83</v>
      </c>
      <c r="B42" s="7">
        <v>0</v>
      </c>
      <c r="C42" s="7">
        <v>0.51150408325576979</v>
      </c>
      <c r="D42" s="7">
        <v>1.0469477123429192</v>
      </c>
      <c r="E42" s="7">
        <v>0.49333894642831083</v>
      </c>
      <c r="F42" s="7">
        <v>1.1073695308194358</v>
      </c>
      <c r="G42" s="7">
        <v>6.1736570535803645</v>
      </c>
      <c r="H42" s="7">
        <v>11.818051481422279</v>
      </c>
      <c r="I42" s="7">
        <v>20.02149809957395</v>
      </c>
      <c r="J42" s="7">
        <v>46.714339269198042</v>
      </c>
      <c r="K42" s="7">
        <v>61.926658311665435</v>
      </c>
      <c r="L42" s="7">
        <v>102.92564120085284</v>
      </c>
      <c r="M42" s="7">
        <v>139.90886336459485</v>
      </c>
      <c r="N42" s="7">
        <v>184.12463133862377</v>
      </c>
      <c r="O42" s="7">
        <v>208.99203667022647</v>
      </c>
      <c r="P42" s="7">
        <v>242.7517446809108</v>
      </c>
      <c r="Q42" s="7">
        <v>269.69366315425873</v>
      </c>
      <c r="R42" s="7">
        <v>270.67621515616645</v>
      </c>
      <c r="S42" s="7">
        <v>277.20824668716449</v>
      </c>
      <c r="T42" s="7">
        <v>301.17002446091595</v>
      </c>
      <c r="U42" s="7">
        <v>387.29682995692986</v>
      </c>
      <c r="V42" s="7">
        <v>441.77673374433948</v>
      </c>
      <c r="W42" s="7">
        <v>481.25634725880127</v>
      </c>
      <c r="X42" s="7">
        <v>518.80420551765803</v>
      </c>
      <c r="Y42" s="7">
        <v>533.07523545828121</v>
      </c>
      <c r="Z42" s="7">
        <v>542.54368160361219</v>
      </c>
      <c r="AA42" s="7">
        <v>534.12596860137376</v>
      </c>
      <c r="AB42" s="7">
        <v>524.05421156850707</v>
      </c>
      <c r="AC42" s="7">
        <v>500.58084457812959</v>
      </c>
      <c r="AD42" s="7">
        <v>471.463319830822</v>
      </c>
    </row>
    <row r="43" spans="1:30" s="5" customFormat="1" ht="13" x14ac:dyDescent="0.3">
      <c r="A43" s="6" t="s">
        <v>84</v>
      </c>
      <c r="B43" s="7">
        <v>13.597995340357517</v>
      </c>
      <c r="C43" s="7">
        <v>20.396993010536232</v>
      </c>
      <c r="D43" s="7">
        <v>27.195990680714971</v>
      </c>
      <c r="E43" s="7">
        <v>33.994988350893735</v>
      </c>
      <c r="F43" s="7">
        <v>45.196005344176285</v>
      </c>
      <c r="G43" s="7">
        <v>56.397022337458793</v>
      </c>
      <c r="H43" s="7">
        <v>67.598039330741344</v>
      </c>
      <c r="I43" s="7">
        <v>78.799056324023852</v>
      </c>
      <c r="J43" s="7">
        <v>90.000073317306416</v>
      </c>
      <c r="K43" s="7">
        <v>104.75298083457881</v>
      </c>
      <c r="L43" s="7">
        <v>119.50588835185123</v>
      </c>
      <c r="M43" s="7">
        <v>134.25879586912362</v>
      </c>
      <c r="N43" s="7">
        <v>149.01170338639599</v>
      </c>
      <c r="O43" s="7">
        <v>163.76461090366843</v>
      </c>
      <c r="P43" s="7">
        <v>183.60791655379705</v>
      </c>
      <c r="Q43" s="7">
        <v>203.45122220392574</v>
      </c>
      <c r="R43" s="7">
        <v>223.29452785405437</v>
      </c>
      <c r="S43" s="7">
        <v>243.13783350418299</v>
      </c>
      <c r="T43" s="7">
        <v>262.98113915431162</v>
      </c>
      <c r="U43" s="7">
        <v>303.76810089851278</v>
      </c>
      <c r="V43" s="7">
        <v>344.55506264271412</v>
      </c>
      <c r="W43" s="7">
        <v>385.34202438691534</v>
      </c>
      <c r="X43" s="7">
        <v>426.12898613111656</v>
      </c>
      <c r="Y43" s="7">
        <v>466.9159478753179</v>
      </c>
      <c r="Z43" s="7">
        <v>534.04802011030279</v>
      </c>
      <c r="AA43" s="7">
        <v>601.18009234528824</v>
      </c>
      <c r="AB43" s="7">
        <v>668.31216458027325</v>
      </c>
      <c r="AC43" s="7">
        <v>735.44423681525859</v>
      </c>
      <c r="AD43" s="7">
        <v>802.57630905024371</v>
      </c>
    </row>
    <row r="44" spans="1:30" s="5" customFormat="1" ht="13" x14ac:dyDescent="0.3">
      <c r="A44" s="35" t="s">
        <v>85</v>
      </c>
      <c r="B44" s="36">
        <f t="shared" ref="B44:AD44" si="12">SUM(B35:B43)</f>
        <v>6009.3105539733979</v>
      </c>
      <c r="C44" s="36">
        <f t="shared" si="12"/>
        <v>6252.8063441802697</v>
      </c>
      <c r="D44" s="36">
        <f t="shared" si="12"/>
        <v>6527.7554590310456</v>
      </c>
      <c r="E44" s="36">
        <f t="shared" si="12"/>
        <v>6746.0144206201594</v>
      </c>
      <c r="F44" s="36">
        <f t="shared" si="12"/>
        <v>6937.8658492635705</v>
      </c>
      <c r="G44" s="36">
        <f t="shared" si="12"/>
        <v>7192.7645835073463</v>
      </c>
      <c r="H44" s="36">
        <f t="shared" si="12"/>
        <v>7389.1751646920693</v>
      </c>
      <c r="I44" s="36">
        <f t="shared" si="12"/>
        <v>7550.2268459401239</v>
      </c>
      <c r="J44" s="36">
        <f t="shared" si="12"/>
        <v>7787.6250389539273</v>
      </c>
      <c r="K44" s="36">
        <f t="shared" si="12"/>
        <v>7997.7786088357216</v>
      </c>
      <c r="L44" s="36">
        <f t="shared" si="12"/>
        <v>8218.6161848807642</v>
      </c>
      <c r="M44" s="36">
        <f t="shared" si="12"/>
        <v>8427.3190891735812</v>
      </c>
      <c r="N44" s="36">
        <f t="shared" si="12"/>
        <v>8635.5180212545238</v>
      </c>
      <c r="O44" s="36">
        <f t="shared" si="12"/>
        <v>9094.9494712766045</v>
      </c>
      <c r="P44" s="36">
        <f t="shared" si="12"/>
        <v>9537.0787093029649</v>
      </c>
      <c r="Q44" s="36">
        <f t="shared" si="12"/>
        <v>9960.5336560915057</v>
      </c>
      <c r="R44" s="36">
        <f t="shared" si="12"/>
        <v>10339.869893411238</v>
      </c>
      <c r="S44" s="36">
        <f t="shared" si="12"/>
        <v>10704.174884245967</v>
      </c>
      <c r="T44" s="36">
        <f t="shared" si="12"/>
        <v>11046.408142511547</v>
      </c>
      <c r="U44" s="36">
        <f t="shared" si="12"/>
        <v>11435.128022197301</v>
      </c>
      <c r="V44" s="36">
        <f t="shared" si="12"/>
        <v>11763.412172136083</v>
      </c>
      <c r="W44" s="36">
        <f t="shared" si="12"/>
        <v>12123.375709968097</v>
      </c>
      <c r="X44" s="36">
        <f t="shared" si="12"/>
        <v>12478.422834975012</v>
      </c>
      <c r="Y44" s="36">
        <f t="shared" si="12"/>
        <v>12803.115984821845</v>
      </c>
      <c r="Z44" s="36">
        <f t="shared" si="12"/>
        <v>13139.610076547659</v>
      </c>
      <c r="AA44" s="36">
        <f t="shared" si="12"/>
        <v>13454.361270475194</v>
      </c>
      <c r="AB44" s="36">
        <f t="shared" si="12"/>
        <v>13764.760097036979</v>
      </c>
      <c r="AC44" s="36">
        <f t="shared" si="12"/>
        <v>14059.566871758401</v>
      </c>
      <c r="AD44" s="36">
        <f t="shared" si="12"/>
        <v>14298.35043917815</v>
      </c>
    </row>
    <row r="47" spans="1:30" s="5" customFormat="1" ht="26" x14ac:dyDescent="0.3">
      <c r="A47" s="33" t="s">
        <v>187</v>
      </c>
      <c r="B47" s="2">
        <v>2022</v>
      </c>
      <c r="C47" s="2">
        <v>2023</v>
      </c>
      <c r="D47" s="2">
        <v>2024</v>
      </c>
      <c r="E47" s="2">
        <v>2025</v>
      </c>
      <c r="F47" s="2">
        <v>2026</v>
      </c>
      <c r="G47" s="2">
        <v>2027</v>
      </c>
      <c r="H47" s="2">
        <v>2028</v>
      </c>
      <c r="I47" s="2">
        <v>2029</v>
      </c>
      <c r="J47" s="2">
        <v>2030</v>
      </c>
      <c r="K47" s="2">
        <v>2031</v>
      </c>
      <c r="L47" s="2">
        <v>2032</v>
      </c>
      <c r="M47" s="2">
        <v>2033</v>
      </c>
      <c r="N47" s="2">
        <v>2034</v>
      </c>
      <c r="O47" s="2">
        <v>2035</v>
      </c>
      <c r="P47" s="2">
        <v>2036</v>
      </c>
      <c r="Q47" s="2">
        <v>2037</v>
      </c>
      <c r="R47" s="2">
        <v>2038</v>
      </c>
      <c r="S47" s="2">
        <v>2039</v>
      </c>
      <c r="T47" s="2">
        <v>2040</v>
      </c>
      <c r="U47" s="2">
        <v>2041</v>
      </c>
      <c r="V47" s="2">
        <v>2042</v>
      </c>
      <c r="W47" s="2">
        <v>2043</v>
      </c>
      <c r="X47" s="2">
        <v>2044</v>
      </c>
      <c r="Y47" s="2">
        <v>2045</v>
      </c>
      <c r="Z47" s="2">
        <v>2046</v>
      </c>
      <c r="AA47" s="2">
        <v>2047</v>
      </c>
      <c r="AB47" s="2">
        <v>2048</v>
      </c>
      <c r="AC47" s="2">
        <v>2049</v>
      </c>
      <c r="AD47" s="2">
        <v>2050</v>
      </c>
    </row>
    <row r="48" spans="1:30" s="5" customFormat="1" ht="13" x14ac:dyDescent="0.3">
      <c r="A48" s="6" t="s">
        <v>76</v>
      </c>
      <c r="B48" s="7">
        <v>1899.0378882252517</v>
      </c>
      <c r="C48" s="7">
        <v>1890.5443871020648</v>
      </c>
      <c r="D48" s="7">
        <v>1889.3803967071226</v>
      </c>
      <c r="E48" s="7">
        <v>1888.9088313594291</v>
      </c>
      <c r="F48" s="7">
        <v>1889.5221114733531</v>
      </c>
      <c r="G48" s="7">
        <v>1890.9670465422373</v>
      </c>
      <c r="H48" s="7">
        <v>1894.0783312194364</v>
      </c>
      <c r="I48" s="7">
        <v>1897.7536152661492</v>
      </c>
      <c r="J48" s="7">
        <v>1902.7244880090504</v>
      </c>
      <c r="K48" s="7">
        <v>1909.1074269220949</v>
      </c>
      <c r="L48" s="7">
        <v>1911.4397069266506</v>
      </c>
      <c r="M48" s="7">
        <v>1913.6371598677899</v>
      </c>
      <c r="N48" s="7">
        <v>1915.828428714929</v>
      </c>
      <c r="O48" s="7">
        <v>1914.3588234766139</v>
      </c>
      <c r="P48" s="7">
        <v>1910.9500219563224</v>
      </c>
      <c r="Q48" s="7">
        <v>1909.1228806152994</v>
      </c>
      <c r="R48" s="7">
        <v>1907.3328377743924</v>
      </c>
      <c r="S48" s="7">
        <v>1905.3155410313702</v>
      </c>
      <c r="T48" s="7">
        <v>1903.1395878330054</v>
      </c>
      <c r="U48" s="7">
        <v>1900.8523820394976</v>
      </c>
      <c r="V48" s="7">
        <v>1898.176452167324</v>
      </c>
      <c r="W48" s="7">
        <v>1894.7757478704484</v>
      </c>
      <c r="X48" s="7">
        <v>1890.4856090095711</v>
      </c>
      <c r="Y48" s="7">
        <v>1885.1169325206442</v>
      </c>
      <c r="Z48" s="7">
        <v>1878.7343676579651</v>
      </c>
      <c r="AA48" s="7">
        <v>1871.7126418708265</v>
      </c>
      <c r="AB48" s="7">
        <v>1864.0415223837588</v>
      </c>
      <c r="AC48" s="7">
        <v>1855.6523745963309</v>
      </c>
      <c r="AD48" s="7">
        <v>1847.5004266488388</v>
      </c>
    </row>
    <row r="49" spans="1:30" s="5" customFormat="1" ht="13" x14ac:dyDescent="0.3">
      <c r="A49" s="34" t="s">
        <v>77</v>
      </c>
      <c r="B49" s="7">
        <v>3956.7706786494791</v>
      </c>
      <c r="C49" s="7">
        <v>4163.9429036697693</v>
      </c>
      <c r="D49" s="7">
        <v>4347.6585908120223</v>
      </c>
      <c r="E49" s="7">
        <v>4434.099493492502</v>
      </c>
      <c r="F49" s="7">
        <v>4438.4833397881011</v>
      </c>
      <c r="G49" s="7">
        <v>4479.2783034557706</v>
      </c>
      <c r="H49" s="7">
        <v>4512.4549994699482</v>
      </c>
      <c r="I49" s="7">
        <v>4507.7275739115157</v>
      </c>
      <c r="J49" s="7">
        <v>4529.0692588839593</v>
      </c>
      <c r="K49" s="7">
        <v>4528.3017497946876</v>
      </c>
      <c r="L49" s="7">
        <v>4529.3952042018782</v>
      </c>
      <c r="M49" s="7">
        <v>4532.268240667373</v>
      </c>
      <c r="N49" s="7">
        <v>4536.8379376154789</v>
      </c>
      <c r="O49" s="7">
        <v>4782.2998321977448</v>
      </c>
      <c r="P49" s="7">
        <v>4790.0079191636014</v>
      </c>
      <c r="Q49" s="7">
        <v>4799.1546497368881</v>
      </c>
      <c r="R49" s="7">
        <v>4809.6509304982255</v>
      </c>
      <c r="S49" s="7">
        <v>4821.4061222732053</v>
      </c>
      <c r="T49" s="7">
        <v>4833.7776585660085</v>
      </c>
      <c r="U49" s="7">
        <v>4846.1525791439963</v>
      </c>
      <c r="V49" s="7">
        <v>4858.5308751046487</v>
      </c>
      <c r="W49" s="7">
        <v>4870.9125375688691</v>
      </c>
      <c r="X49" s="7">
        <v>4883.2975576809104</v>
      </c>
      <c r="Y49" s="7">
        <v>4895.6859266083193</v>
      </c>
      <c r="Z49" s="7">
        <v>4908.077635541882</v>
      </c>
      <c r="AA49" s="7">
        <v>4920.4726756955552</v>
      </c>
      <c r="AB49" s="7">
        <v>4932.8710383064054</v>
      </c>
      <c r="AC49" s="7">
        <v>4945.2727146345569</v>
      </c>
      <c r="AD49" s="7">
        <v>4957.677695963117</v>
      </c>
    </row>
    <row r="50" spans="1:30" s="5" customFormat="1" ht="13" x14ac:dyDescent="0.3">
      <c r="A50" s="6" t="s">
        <v>78</v>
      </c>
      <c r="B50" s="7">
        <v>69.319998347807356</v>
      </c>
      <c r="C50" s="7">
        <v>80.623559970086689</v>
      </c>
      <c r="D50" s="7">
        <v>101.24928954508079</v>
      </c>
      <c r="E50" s="7">
        <v>124.87812782214627</v>
      </c>
      <c r="F50" s="7">
        <v>152.79341052910507</v>
      </c>
      <c r="G50" s="7">
        <v>182.37703364354806</v>
      </c>
      <c r="H50" s="7">
        <v>204.28037276830986</v>
      </c>
      <c r="I50" s="7">
        <v>227.67438457611212</v>
      </c>
      <c r="J50" s="7">
        <v>254.37368009597645</v>
      </c>
      <c r="K50" s="7">
        <v>281.18738319195927</v>
      </c>
      <c r="L50" s="7">
        <v>307.65198301606495</v>
      </c>
      <c r="M50" s="7">
        <v>333.30155817166701</v>
      </c>
      <c r="N50" s="7">
        <v>359.85723757152249</v>
      </c>
      <c r="O50" s="7">
        <v>466.79320390964614</v>
      </c>
      <c r="P50" s="7">
        <v>549.32343698934881</v>
      </c>
      <c r="Q50" s="7">
        <v>630.38471488992946</v>
      </c>
      <c r="R50" s="7">
        <v>723.08628244045417</v>
      </c>
      <c r="S50" s="7">
        <v>827.53348101823008</v>
      </c>
      <c r="T50" s="7">
        <v>944.28925460218045</v>
      </c>
      <c r="U50" s="7">
        <v>1068.2061982183577</v>
      </c>
      <c r="V50" s="7">
        <v>1209.0555856866113</v>
      </c>
      <c r="W50" s="7">
        <v>1375.3685173767337</v>
      </c>
      <c r="X50" s="7">
        <v>1569.331960821597</v>
      </c>
      <c r="Y50" s="7">
        <v>1794.7900087605499</v>
      </c>
      <c r="Z50" s="7">
        <v>2050.4856864584835</v>
      </c>
      <c r="AA50" s="7">
        <v>2324.7002977364564</v>
      </c>
      <c r="AB50" s="7">
        <v>2617.5933686700641</v>
      </c>
      <c r="AC50" s="7">
        <v>2931.2307011314006</v>
      </c>
      <c r="AD50" s="7">
        <v>3240.1654994616556</v>
      </c>
    </row>
    <row r="51" spans="1:30" s="5" customFormat="1" ht="13" x14ac:dyDescent="0.3">
      <c r="A51" s="6" t="s">
        <v>79</v>
      </c>
      <c r="B51" s="7">
        <v>42.8537263803127</v>
      </c>
      <c r="C51" s="7">
        <v>45.314995449023925</v>
      </c>
      <c r="D51" s="7">
        <v>51.185423574157369</v>
      </c>
      <c r="E51" s="7">
        <v>54.612240207773816</v>
      </c>
      <c r="F51" s="7">
        <v>58.288443136348924</v>
      </c>
      <c r="G51" s="7">
        <v>64.281753593289949</v>
      </c>
      <c r="H51" s="7">
        <v>71.198855496073264</v>
      </c>
      <c r="I51" s="7">
        <v>78.012354540170975</v>
      </c>
      <c r="J51" s="7">
        <v>87.05666729317069</v>
      </c>
      <c r="K51" s="7">
        <v>92.740555779485248</v>
      </c>
      <c r="L51" s="7">
        <v>98.480950633762305</v>
      </c>
      <c r="M51" s="7">
        <v>104.38617844069759</v>
      </c>
      <c r="N51" s="7">
        <v>110.95768520788309</v>
      </c>
      <c r="O51" s="7">
        <v>117.74805920992475</v>
      </c>
      <c r="P51" s="7">
        <v>186.26191673131314</v>
      </c>
      <c r="Q51" s="7">
        <v>255.24071289602983</v>
      </c>
      <c r="R51" s="7">
        <v>320.38436404180635</v>
      </c>
      <c r="S51" s="7">
        <v>384.11072689639741</v>
      </c>
      <c r="T51" s="7">
        <v>444.26144506923754</v>
      </c>
      <c r="U51" s="7">
        <v>502.85039573404549</v>
      </c>
      <c r="V51" s="7">
        <v>560.05125462183992</v>
      </c>
      <c r="W51" s="7">
        <v>615.68482177759961</v>
      </c>
      <c r="X51" s="7">
        <v>670.99309352134208</v>
      </c>
      <c r="Y51" s="7">
        <v>726.15765538203505</v>
      </c>
      <c r="Z51" s="7">
        <v>780.67579593290657</v>
      </c>
      <c r="AA51" s="7">
        <v>839.02456026965103</v>
      </c>
      <c r="AB51" s="7">
        <v>896.69848096024612</v>
      </c>
      <c r="AC51" s="7">
        <v>954.42262778794941</v>
      </c>
      <c r="AD51" s="7">
        <v>1013.8089172893986</v>
      </c>
    </row>
    <row r="52" spans="1:30" s="5" customFormat="1" ht="13" x14ac:dyDescent="0.3">
      <c r="A52" s="6" t="s">
        <v>80</v>
      </c>
      <c r="B52" s="7">
        <v>52.037712707199532</v>
      </c>
      <c r="C52" s="7">
        <v>85.51691652893318</v>
      </c>
      <c r="D52" s="7">
        <v>160.22172731866766</v>
      </c>
      <c r="E52" s="7">
        <v>248.99644414494941</v>
      </c>
      <c r="F52" s="7">
        <v>356.06987662060538</v>
      </c>
      <c r="G52" s="7">
        <v>464.05521756962401</v>
      </c>
      <c r="H52" s="7">
        <v>576.93954647234091</v>
      </c>
      <c r="I52" s="7">
        <v>692.11396804844901</v>
      </c>
      <c r="J52" s="7">
        <v>809.31826494433892</v>
      </c>
      <c r="K52" s="7">
        <v>924.71656964487556</v>
      </c>
      <c r="L52" s="7">
        <v>1032.5899010329445</v>
      </c>
      <c r="M52" s="7">
        <v>1132.1053124238445</v>
      </c>
      <c r="N52" s="7">
        <v>1222.0341835562735</v>
      </c>
      <c r="O52" s="7">
        <v>1302.2184134712084</v>
      </c>
      <c r="P52" s="7">
        <v>1369.568860529158</v>
      </c>
      <c r="Q52" s="7">
        <v>1429.7498072383719</v>
      </c>
      <c r="R52" s="7">
        <v>1481.8750401247746</v>
      </c>
      <c r="S52" s="7">
        <v>1527.1513351648364</v>
      </c>
      <c r="T52" s="7">
        <v>1565.1240053897141</v>
      </c>
      <c r="U52" s="7">
        <v>1594.1344163265844</v>
      </c>
      <c r="V52" s="7">
        <v>1617.4592457885867</v>
      </c>
      <c r="W52" s="7">
        <v>1635.693945044442</v>
      </c>
      <c r="X52" s="7">
        <v>1650.2263863444589</v>
      </c>
      <c r="Y52" s="7">
        <v>1661.9575286966183</v>
      </c>
      <c r="Z52" s="7">
        <v>1668.468216354179</v>
      </c>
      <c r="AA52" s="7">
        <v>1674.0023367155043</v>
      </c>
      <c r="AB52" s="7">
        <v>1679.3330571951751</v>
      </c>
      <c r="AC52" s="7">
        <v>1684.3818740347763</v>
      </c>
      <c r="AD52" s="7">
        <v>1689.068067128846</v>
      </c>
    </row>
    <row r="53" spans="1:30" s="5" customFormat="1" ht="13" x14ac:dyDescent="0.3">
      <c r="A53" s="6" t="s">
        <v>81</v>
      </c>
      <c r="B53" s="7">
        <v>0.58369612908002577</v>
      </c>
      <c r="C53" s="7">
        <v>1.7084023225710228</v>
      </c>
      <c r="D53" s="7">
        <v>3.7130055512432811</v>
      </c>
      <c r="E53" s="7">
        <v>6.8518000616815788</v>
      </c>
      <c r="F53" s="7">
        <v>11.752764184233081</v>
      </c>
      <c r="G53" s="7">
        <v>19.09712909892415</v>
      </c>
      <c r="H53" s="7">
        <v>29.567302145275111</v>
      </c>
      <c r="I53" s="7">
        <v>43.646782922417032</v>
      </c>
      <c r="J53" s="7">
        <v>61.448426413330097</v>
      </c>
      <c r="K53" s="7">
        <v>82.711234106240454</v>
      </c>
      <c r="L53" s="7">
        <v>107.00840741909616</v>
      </c>
      <c r="M53" s="7">
        <v>134.32638439451711</v>
      </c>
      <c r="N53" s="7">
        <v>164.39429331279328</v>
      </c>
      <c r="O53" s="7">
        <v>196.3770102101424</v>
      </c>
      <c r="P53" s="7">
        <v>228.84865291833165</v>
      </c>
      <c r="Q53" s="7">
        <v>260.20680801191702</v>
      </c>
      <c r="R53" s="7">
        <v>289.12931183863014</v>
      </c>
      <c r="S53" s="7">
        <v>314.74987496896949</v>
      </c>
      <c r="T53" s="7">
        <v>336.63214330997033</v>
      </c>
      <c r="U53" s="7">
        <v>354.68321381751821</v>
      </c>
      <c r="V53" s="7">
        <v>369.03349261955884</v>
      </c>
      <c r="W53" s="7">
        <v>379.9911693435692</v>
      </c>
      <c r="X53" s="7">
        <v>388.04584507272074</v>
      </c>
      <c r="Y53" s="7">
        <v>393.80010461208246</v>
      </c>
      <c r="Z53" s="7">
        <v>397.87653859707348</v>
      </c>
      <c r="AA53" s="7">
        <v>400.81805452186654</v>
      </c>
      <c r="AB53" s="7">
        <v>403.03791381636654</v>
      </c>
      <c r="AC53" s="7">
        <v>404.81971547853169</v>
      </c>
      <c r="AD53" s="7">
        <v>406.34466696090135</v>
      </c>
    </row>
    <row r="54" spans="1:30" s="5" customFormat="1" ht="13" x14ac:dyDescent="0.3">
      <c r="A54" s="6" t="s">
        <v>82</v>
      </c>
      <c r="B54" s="7">
        <v>0.89335483693506268</v>
      </c>
      <c r="C54" s="7">
        <v>1.1979874753597</v>
      </c>
      <c r="D54" s="7">
        <v>1.6917905493412722</v>
      </c>
      <c r="E54" s="7">
        <v>2.2999721541626728</v>
      </c>
      <c r="F54" s="7">
        <v>3.0201607540749991</v>
      </c>
      <c r="G54" s="7">
        <v>3.839502306753229</v>
      </c>
      <c r="H54" s="7">
        <v>4.7404313831393399</v>
      </c>
      <c r="I54" s="7">
        <v>5.74079730617545</v>
      </c>
      <c r="J54" s="7">
        <v>6.8299784395708194</v>
      </c>
      <c r="K54" s="7">
        <v>7.9964750777425797</v>
      </c>
      <c r="L54" s="7">
        <v>9.2210360914871554</v>
      </c>
      <c r="M54" s="7">
        <v>10.488407686773968</v>
      </c>
      <c r="N54" s="7">
        <v>11.759990349457844</v>
      </c>
      <c r="O54" s="7">
        <v>12.993314341054722</v>
      </c>
      <c r="P54" s="7">
        <v>14.152808923617743</v>
      </c>
      <c r="Q54" s="7">
        <v>15.214873388627639</v>
      </c>
      <c r="R54" s="7">
        <v>16.167005884978117</v>
      </c>
      <c r="S54" s="7">
        <v>17.006449013077074</v>
      </c>
      <c r="T54" s="7">
        <v>17.735241116912025</v>
      </c>
      <c r="U54" s="7">
        <v>18.358024631798571</v>
      </c>
      <c r="V54" s="7">
        <v>18.882433220680696</v>
      </c>
      <c r="W54" s="7">
        <v>19.317224915238103</v>
      </c>
      <c r="X54" s="7">
        <v>19.671727665712066</v>
      </c>
      <c r="Y54" s="7">
        <v>19.955109776266664</v>
      </c>
      <c r="Z54" s="7">
        <v>20.1758847557753</v>
      </c>
      <c r="AA54" s="7">
        <v>20.342531611996037</v>
      </c>
      <c r="AB54" s="7">
        <v>20.464440785334844</v>
      </c>
      <c r="AC54" s="7">
        <v>20.550454484555601</v>
      </c>
      <c r="AD54" s="7">
        <v>20.608646632769059</v>
      </c>
    </row>
    <row r="55" spans="1:30" s="5" customFormat="1" ht="13" x14ac:dyDescent="0.3">
      <c r="A55" s="6" t="s">
        <v>83</v>
      </c>
      <c r="B55" s="7">
        <v>0</v>
      </c>
      <c r="C55" s="7">
        <v>0.78468397341675233</v>
      </c>
      <c r="D55" s="7">
        <v>0.99878534870926816</v>
      </c>
      <c r="E55" s="7">
        <v>27.570389013642675</v>
      </c>
      <c r="F55" s="7">
        <v>76.227601329235299</v>
      </c>
      <c r="G55" s="7">
        <v>108.05501269166282</v>
      </c>
      <c r="H55" s="7">
        <v>119.96541403286798</v>
      </c>
      <c r="I55" s="7">
        <v>130.07286226991556</v>
      </c>
      <c r="J55" s="7">
        <v>168.82412852266472</v>
      </c>
      <c r="K55" s="7">
        <v>132.57129940765597</v>
      </c>
      <c r="L55" s="7">
        <v>132.48756047328146</v>
      </c>
      <c r="M55" s="7">
        <v>118.39836534032729</v>
      </c>
      <c r="N55" s="7">
        <v>135.9538540565984</v>
      </c>
      <c r="O55" s="7">
        <v>221.9123580595039</v>
      </c>
      <c r="P55" s="7">
        <v>261.18828963053693</v>
      </c>
      <c r="Q55" s="7">
        <v>279.79738094631813</v>
      </c>
      <c r="R55" s="7">
        <v>308.57280323371054</v>
      </c>
      <c r="S55" s="7">
        <v>366.88368593571784</v>
      </c>
      <c r="T55" s="7">
        <v>378.17706302609611</v>
      </c>
      <c r="U55" s="7">
        <v>460.34884999228507</v>
      </c>
      <c r="V55" s="7">
        <v>574.29771844671257</v>
      </c>
      <c r="W55" s="7">
        <v>654.31009278063004</v>
      </c>
      <c r="X55" s="7">
        <v>747.03122305769841</v>
      </c>
      <c r="Y55" s="7">
        <v>858.97431853475291</v>
      </c>
      <c r="Z55" s="7">
        <v>952.51369443869908</v>
      </c>
      <c r="AA55" s="7">
        <v>1022.1564850738409</v>
      </c>
      <c r="AB55" s="7">
        <v>1093.2568630881165</v>
      </c>
      <c r="AC55" s="7">
        <v>1158.5864582173563</v>
      </c>
      <c r="AD55" s="7">
        <v>1193.8949206833774</v>
      </c>
    </row>
    <row r="56" spans="1:30" s="5" customFormat="1" ht="13" x14ac:dyDescent="0.3">
      <c r="A56" s="6" t="s">
        <v>84</v>
      </c>
      <c r="B56" s="7">
        <v>11.813517884331308</v>
      </c>
      <c r="C56" s="7">
        <v>17.720276826496924</v>
      </c>
      <c r="D56" s="7">
        <v>23.627035768662566</v>
      </c>
      <c r="E56" s="7">
        <v>29.533794710828232</v>
      </c>
      <c r="F56" s="7">
        <v>35.685245976812297</v>
      </c>
      <c r="G56" s="7">
        <v>41.836697242796333</v>
      </c>
      <c r="H56" s="7">
        <v>47.988148508780355</v>
      </c>
      <c r="I56" s="7">
        <v>54.139599774764392</v>
      </c>
      <c r="J56" s="7">
        <v>60.291051040748478</v>
      </c>
      <c r="K56" s="7">
        <v>69.471734224648586</v>
      </c>
      <c r="L56" s="7">
        <v>78.652417408548672</v>
      </c>
      <c r="M56" s="7">
        <v>87.833100592448773</v>
      </c>
      <c r="N56" s="7">
        <v>97.013783776348845</v>
      </c>
      <c r="O56" s="7">
        <v>106.19446696024897</v>
      </c>
      <c r="P56" s="7">
        <v>115.3150017695003</v>
      </c>
      <c r="Q56" s="7">
        <v>124.4355365787516</v>
      </c>
      <c r="R56" s="7">
        <v>133.55607138800289</v>
      </c>
      <c r="S56" s="7">
        <v>142.67660619725422</v>
      </c>
      <c r="T56" s="7">
        <v>151.79714100650551</v>
      </c>
      <c r="U56" s="7">
        <v>158.9121337308103</v>
      </c>
      <c r="V56" s="7">
        <v>166.02712645511514</v>
      </c>
      <c r="W56" s="7">
        <v>173.14211917941998</v>
      </c>
      <c r="X56" s="7">
        <v>180.25711190372476</v>
      </c>
      <c r="Y56" s="7">
        <v>187.37210462802958</v>
      </c>
      <c r="Z56" s="7">
        <v>220.80605113287078</v>
      </c>
      <c r="AA56" s="7">
        <v>254.23999763771195</v>
      </c>
      <c r="AB56" s="7">
        <v>287.67394414255324</v>
      </c>
      <c r="AC56" s="7">
        <v>321.10789064739441</v>
      </c>
      <c r="AD56" s="7">
        <v>354.54183715223559</v>
      </c>
    </row>
    <row r="57" spans="1:30" s="5" customFormat="1" ht="13" x14ac:dyDescent="0.3">
      <c r="A57" s="35" t="s">
        <v>85</v>
      </c>
      <c r="B57" s="36">
        <f t="shared" ref="B57:AD57" si="13">SUM(B48:B56)</f>
        <v>6033.3105731603964</v>
      </c>
      <c r="C57" s="36">
        <f t="shared" si="13"/>
        <v>6287.3541133177223</v>
      </c>
      <c r="D57" s="36">
        <f t="shared" si="13"/>
        <v>6579.7260451750071</v>
      </c>
      <c r="E57" s="36">
        <f t="shared" si="13"/>
        <v>6817.7510929671153</v>
      </c>
      <c r="F57" s="36">
        <f t="shared" si="13"/>
        <v>7021.8429537918691</v>
      </c>
      <c r="G57" s="36">
        <f t="shared" si="13"/>
        <v>7253.7876961446073</v>
      </c>
      <c r="H57" s="36">
        <f t="shared" si="13"/>
        <v>7461.2134014961712</v>
      </c>
      <c r="I57" s="36">
        <f t="shared" si="13"/>
        <v>7636.8819386156683</v>
      </c>
      <c r="J57" s="36">
        <f t="shared" si="13"/>
        <v>7879.9359436428094</v>
      </c>
      <c r="K57" s="36">
        <f t="shared" si="13"/>
        <v>8028.8044281493903</v>
      </c>
      <c r="L57" s="36">
        <f t="shared" si="13"/>
        <v>8206.9271672037139</v>
      </c>
      <c r="M57" s="36">
        <f t="shared" si="13"/>
        <v>8366.7447075854379</v>
      </c>
      <c r="N57" s="36">
        <f t="shared" si="13"/>
        <v>8554.6373941612856</v>
      </c>
      <c r="O57" s="36">
        <f t="shared" si="13"/>
        <v>9120.8954818360871</v>
      </c>
      <c r="P57" s="36">
        <f t="shared" si="13"/>
        <v>9425.6169086117334</v>
      </c>
      <c r="Q57" s="36">
        <f t="shared" si="13"/>
        <v>9703.3073643021344</v>
      </c>
      <c r="R57" s="36">
        <f t="shared" si="13"/>
        <v>9989.7546472249724</v>
      </c>
      <c r="S57" s="36">
        <f t="shared" si="13"/>
        <v>10306.833822499058</v>
      </c>
      <c r="T57" s="36">
        <f t="shared" si="13"/>
        <v>10574.933539919632</v>
      </c>
      <c r="U57" s="36">
        <f t="shared" si="13"/>
        <v>10904.498193634892</v>
      </c>
      <c r="V57" s="36">
        <f t="shared" si="13"/>
        <v>11271.514184111078</v>
      </c>
      <c r="W57" s="36">
        <f t="shared" si="13"/>
        <v>11619.196175856951</v>
      </c>
      <c r="X57" s="36">
        <f t="shared" si="13"/>
        <v>11999.340515077736</v>
      </c>
      <c r="Y57" s="36">
        <f t="shared" si="13"/>
        <v>12423.809689519298</v>
      </c>
      <c r="Z57" s="36">
        <f t="shared" si="13"/>
        <v>12877.813870869835</v>
      </c>
      <c r="AA57" s="36">
        <f t="shared" si="13"/>
        <v>13327.46958113341</v>
      </c>
      <c r="AB57" s="36">
        <f t="shared" si="13"/>
        <v>13794.970629348019</v>
      </c>
      <c r="AC57" s="36">
        <f t="shared" si="13"/>
        <v>14276.024811012852</v>
      </c>
      <c r="AD57" s="36">
        <f t="shared" si="13"/>
        <v>14723.610677921139</v>
      </c>
    </row>
    <row r="60" spans="1:30" s="5" customFormat="1" ht="26" x14ac:dyDescent="0.3">
      <c r="A60" s="33" t="s">
        <v>188</v>
      </c>
      <c r="B60" s="2">
        <v>2022</v>
      </c>
      <c r="C60" s="2">
        <v>2023</v>
      </c>
      <c r="D60" s="2">
        <v>2024</v>
      </c>
      <c r="E60" s="2">
        <v>2025</v>
      </c>
      <c r="F60" s="2">
        <v>2026</v>
      </c>
      <c r="G60" s="2">
        <v>2027</v>
      </c>
      <c r="H60" s="2">
        <v>2028</v>
      </c>
      <c r="I60" s="2">
        <v>2029</v>
      </c>
      <c r="J60" s="2">
        <v>2030</v>
      </c>
      <c r="K60" s="2">
        <v>2031</v>
      </c>
      <c r="L60" s="2">
        <v>2032</v>
      </c>
      <c r="M60" s="2">
        <v>2033</v>
      </c>
      <c r="N60" s="2">
        <v>2034</v>
      </c>
      <c r="O60" s="2">
        <v>2035</v>
      </c>
      <c r="P60" s="2">
        <v>2036</v>
      </c>
      <c r="Q60" s="2">
        <v>2037</v>
      </c>
      <c r="R60" s="2">
        <v>2038</v>
      </c>
      <c r="S60" s="2">
        <v>2039</v>
      </c>
      <c r="T60" s="2">
        <v>2040</v>
      </c>
      <c r="U60" s="2">
        <v>2041</v>
      </c>
      <c r="V60" s="2">
        <v>2042</v>
      </c>
      <c r="W60" s="2">
        <v>2043</v>
      </c>
      <c r="X60" s="2">
        <v>2044</v>
      </c>
      <c r="Y60" s="2">
        <v>2045</v>
      </c>
      <c r="Z60" s="2">
        <v>2046</v>
      </c>
      <c r="AA60" s="2">
        <v>2047</v>
      </c>
      <c r="AB60" s="2">
        <v>2048</v>
      </c>
      <c r="AC60" s="2">
        <v>2049</v>
      </c>
      <c r="AD60" s="2">
        <v>2050</v>
      </c>
    </row>
    <row r="61" spans="1:30" s="5" customFormat="1" ht="13" x14ac:dyDescent="0.3">
      <c r="A61" s="6" t="s">
        <v>76</v>
      </c>
      <c r="B61" s="7">
        <v>1899.0378882252517</v>
      </c>
      <c r="C61" s="7">
        <v>1888.7531764938726</v>
      </c>
      <c r="D61" s="7">
        <v>1886.4036091402288</v>
      </c>
      <c r="E61" s="7">
        <v>1884.672615090105</v>
      </c>
      <c r="F61" s="7">
        <v>1884.1387692203903</v>
      </c>
      <c r="G61" s="7">
        <v>1884.5275866286299</v>
      </c>
      <c r="H61" s="7">
        <v>1886.7814292909238</v>
      </c>
      <c r="I61" s="7">
        <v>1889.8459387074899</v>
      </c>
      <c r="J61" s="7">
        <v>1890.8576479598341</v>
      </c>
      <c r="K61" s="7">
        <v>1884.8279381286859</v>
      </c>
      <c r="L61" s="7">
        <v>1875.440147476867</v>
      </c>
      <c r="M61" s="7">
        <v>1866.2750596468422</v>
      </c>
      <c r="N61" s="7">
        <v>1857.2606893399234</v>
      </c>
      <c r="O61" s="7">
        <v>1848.4066856046052</v>
      </c>
      <c r="P61" s="7">
        <v>1839.6490261550043</v>
      </c>
      <c r="Q61" s="7">
        <v>1830.90610169405</v>
      </c>
      <c r="R61" s="7">
        <v>1822.4149179074252</v>
      </c>
      <c r="S61" s="7">
        <v>1814.3548879579121</v>
      </c>
      <c r="T61" s="7">
        <v>1807.0439520937291</v>
      </c>
      <c r="U61" s="7">
        <v>1800.1904727136857</v>
      </c>
      <c r="V61" s="7">
        <v>1793.5263981705245</v>
      </c>
      <c r="W61" s="7">
        <v>1786.1762175295623</v>
      </c>
      <c r="X61" s="7">
        <v>1778.1420847936952</v>
      </c>
      <c r="Y61" s="7">
        <v>1772.6083637106608</v>
      </c>
      <c r="Z61" s="7">
        <v>1774.6258475122791</v>
      </c>
      <c r="AA61" s="7">
        <v>1776.6470921001837</v>
      </c>
      <c r="AB61" s="7">
        <v>1778.6681440342004</v>
      </c>
      <c r="AC61" s="7">
        <v>1780.6674060980527</v>
      </c>
      <c r="AD61" s="7">
        <v>1782.4678790404139</v>
      </c>
    </row>
    <row r="62" spans="1:30" s="5" customFormat="1" ht="13" x14ac:dyDescent="0.3">
      <c r="A62" s="34" t="s">
        <v>77</v>
      </c>
      <c r="B62" s="7">
        <v>3958.1184553089188</v>
      </c>
      <c r="C62" s="7">
        <v>4154.181872097015</v>
      </c>
      <c r="D62" s="7">
        <v>4325.9908645227761</v>
      </c>
      <c r="E62" s="7">
        <v>4399.7422271510441</v>
      </c>
      <c r="F62" s="7">
        <v>4390.6693578387876</v>
      </c>
      <c r="G62" s="7">
        <v>4417.2567286157628</v>
      </c>
      <c r="H62" s="7">
        <v>4435.4918810838644</v>
      </c>
      <c r="I62" s="7">
        <v>4415.1065161687357</v>
      </c>
      <c r="J62" s="7">
        <v>4420.0920488992979</v>
      </c>
      <c r="K62" s="7">
        <v>4402.288985553123</v>
      </c>
      <c r="L62" s="7">
        <v>4385.6869223680678</v>
      </c>
      <c r="M62" s="7">
        <v>4370.2245442606272</v>
      </c>
      <c r="N62" s="7">
        <v>4355.8396235509208</v>
      </c>
      <c r="O62" s="7">
        <v>4581.749018694326</v>
      </c>
      <c r="P62" s="7">
        <v>4569.3286730196796</v>
      </c>
      <c r="Q62" s="7">
        <v>4557.7936134740485</v>
      </c>
      <c r="R62" s="7">
        <v>4547.077949374032</v>
      </c>
      <c r="S62" s="7">
        <v>4537.1148711635706</v>
      </c>
      <c r="T62" s="7">
        <v>4527.8366491782326</v>
      </c>
      <c r="U62" s="7">
        <v>4519.1746324159012</v>
      </c>
      <c r="V62" s="7">
        <v>4511.0592473139404</v>
      </c>
      <c r="W62" s="7">
        <v>4503.419996532697</v>
      </c>
      <c r="X62" s="7">
        <v>4496.1854577453687</v>
      </c>
      <c r="Y62" s="7">
        <v>4489.283282434194</v>
      </c>
      <c r="Z62" s="7">
        <v>4482.6401946929545</v>
      </c>
      <c r="AA62" s="7">
        <v>4476.1819900357295</v>
      </c>
      <c r="AB62" s="7">
        <v>4469.8335342118826</v>
      </c>
      <c r="AC62" s="7">
        <v>4463.5187620272845</v>
      </c>
      <c r="AD62" s="7">
        <v>4457.1606761716821</v>
      </c>
    </row>
    <row r="63" spans="1:30" s="5" customFormat="1" ht="13" x14ac:dyDescent="0.3">
      <c r="A63" s="6" t="s">
        <v>78</v>
      </c>
      <c r="B63" s="7">
        <v>42.815293097175143</v>
      </c>
      <c r="C63" s="7">
        <v>55.261613203541444</v>
      </c>
      <c r="D63" s="7">
        <v>78.354088765499341</v>
      </c>
      <c r="E63" s="7">
        <v>135.00262652912124</v>
      </c>
      <c r="F63" s="7">
        <v>216.07843403430178</v>
      </c>
      <c r="G63" s="7">
        <v>310.58311272690162</v>
      </c>
      <c r="H63" s="7">
        <v>334.12669294080376</v>
      </c>
      <c r="I63" s="7">
        <v>346.30207414395056</v>
      </c>
      <c r="J63" s="7">
        <v>415.71245125477628</v>
      </c>
      <c r="K63" s="7">
        <v>653.18659889436026</v>
      </c>
      <c r="L63" s="7">
        <v>885.52425110575132</v>
      </c>
      <c r="M63" s="7">
        <v>1111.7571443917552</v>
      </c>
      <c r="N63" s="7">
        <v>1331.8516909977525</v>
      </c>
      <c r="O63" s="7">
        <v>1546.678730257129</v>
      </c>
      <c r="P63" s="7">
        <v>1760.2631611302854</v>
      </c>
      <c r="Q63" s="7">
        <v>1970.3118529348631</v>
      </c>
      <c r="R63" s="7">
        <v>2172.4309447160481</v>
      </c>
      <c r="S63" s="7">
        <v>2361.1933793000198</v>
      </c>
      <c r="T63" s="7">
        <v>2518.2565006855825</v>
      </c>
      <c r="U63" s="7">
        <v>2651.5827294410983</v>
      </c>
      <c r="V63" s="7">
        <v>2771.0288066878188</v>
      </c>
      <c r="W63" s="7">
        <v>2950.8839981580895</v>
      </c>
      <c r="X63" s="7">
        <v>3139.2471568841138</v>
      </c>
      <c r="Y63" s="7">
        <v>3275.5458877530646</v>
      </c>
      <c r="Z63" s="7">
        <v>3261.7924317700381</v>
      </c>
      <c r="AA63" s="7">
        <v>3248.5114293960851</v>
      </c>
      <c r="AB63" s="7">
        <v>3235.6524664383087</v>
      </c>
      <c r="AC63" s="7">
        <v>3223.2387944983338</v>
      </c>
      <c r="AD63" s="7">
        <v>3211.5811386203568</v>
      </c>
    </row>
    <row r="64" spans="1:30" s="5" customFormat="1" ht="13" x14ac:dyDescent="0.3">
      <c r="A64" s="6" t="s">
        <v>79</v>
      </c>
      <c r="B64" s="7">
        <v>42.226158328480324</v>
      </c>
      <c r="C64" s="7">
        <v>46.099415194375382</v>
      </c>
      <c r="D64" s="7">
        <v>50.560426208283111</v>
      </c>
      <c r="E64" s="7">
        <v>58.302368015562699</v>
      </c>
      <c r="F64" s="7">
        <v>66.689182270680419</v>
      </c>
      <c r="G64" s="7">
        <v>77.279743894744499</v>
      </c>
      <c r="H64" s="7">
        <v>88.384560193578963</v>
      </c>
      <c r="I64" s="7">
        <v>98.762731215148534</v>
      </c>
      <c r="J64" s="7">
        <v>108.03707879878063</v>
      </c>
      <c r="K64" s="7">
        <v>189.84526408103483</v>
      </c>
      <c r="L64" s="7">
        <v>269.95944816662609</v>
      </c>
      <c r="M64" s="7">
        <v>348.68769024805891</v>
      </c>
      <c r="N64" s="7">
        <v>426.09005840970275</v>
      </c>
      <c r="O64" s="7">
        <v>501.73922028221546</v>
      </c>
      <c r="P64" s="7">
        <v>575.6568341016864</v>
      </c>
      <c r="Q64" s="7">
        <v>648.41248669967467</v>
      </c>
      <c r="R64" s="7">
        <v>719.14194258443194</v>
      </c>
      <c r="S64" s="7">
        <v>788.31582446249172</v>
      </c>
      <c r="T64" s="7">
        <v>850.81541884241278</v>
      </c>
      <c r="U64" s="7">
        <v>911.91981732176066</v>
      </c>
      <c r="V64" s="7">
        <v>972.24066909570752</v>
      </c>
      <c r="W64" s="7">
        <v>1031.8034538784873</v>
      </c>
      <c r="X64" s="7">
        <v>1090.7144549382654</v>
      </c>
      <c r="Y64" s="7">
        <v>1149.0889538792051</v>
      </c>
      <c r="Z64" s="7">
        <v>1141.8332968207744</v>
      </c>
      <c r="AA64" s="7">
        <v>1134.695769693933</v>
      </c>
      <c r="AB64" s="7">
        <v>1127.635910129527</v>
      </c>
      <c r="AC64" s="7">
        <v>1120.6266119576762</v>
      </c>
      <c r="AD64" s="7">
        <v>1113.7763930865383</v>
      </c>
    </row>
    <row r="65" spans="1:30" s="5" customFormat="1" ht="13" x14ac:dyDescent="0.3">
      <c r="A65" s="6" t="s">
        <v>80</v>
      </c>
      <c r="B65" s="7">
        <v>52.037712707199532</v>
      </c>
      <c r="C65" s="7">
        <v>83.114828221820261</v>
      </c>
      <c r="D65" s="7">
        <v>150.13267551997336</v>
      </c>
      <c r="E65" s="7">
        <v>229.6680806209483</v>
      </c>
      <c r="F65" s="7">
        <v>337.59521658198787</v>
      </c>
      <c r="G65" s="7">
        <v>446.08226682922037</v>
      </c>
      <c r="H65" s="7">
        <v>555.0448719233126</v>
      </c>
      <c r="I65" s="7">
        <v>668.07909964164969</v>
      </c>
      <c r="J65" s="7">
        <v>803.92296786014083</v>
      </c>
      <c r="K65" s="7">
        <v>935.53238572541682</v>
      </c>
      <c r="L65" s="7">
        <v>1053.1605314013545</v>
      </c>
      <c r="M65" s="7">
        <v>1159.737654610248</v>
      </c>
      <c r="N65" s="7">
        <v>1253.899320933592</v>
      </c>
      <c r="O65" s="7">
        <v>1332.1785222596445</v>
      </c>
      <c r="P65" s="7">
        <v>1396.2380013177903</v>
      </c>
      <c r="Q65" s="7">
        <v>1451.3717093824193</v>
      </c>
      <c r="R65" s="7">
        <v>1498.4072075258805</v>
      </c>
      <c r="S65" s="7">
        <v>1538.6234318451698</v>
      </c>
      <c r="T65" s="7">
        <v>1570.8226317693284</v>
      </c>
      <c r="U65" s="7">
        <v>1595.5978923563384</v>
      </c>
      <c r="V65" s="7">
        <v>1614.6469082851277</v>
      </c>
      <c r="W65" s="7">
        <v>1628.4901656654092</v>
      </c>
      <c r="X65" s="7">
        <v>1638.1596853987478</v>
      </c>
      <c r="Y65" s="7">
        <v>1645.3099269870361</v>
      </c>
      <c r="Z65" s="7">
        <v>1649.1118247758</v>
      </c>
      <c r="AA65" s="7">
        <v>1652.352529107894</v>
      </c>
      <c r="AB65" s="7">
        <v>1656.0204714917668</v>
      </c>
      <c r="AC65" s="7">
        <v>1659.8038071489598</v>
      </c>
      <c r="AD65" s="7">
        <v>1664.0966636663638</v>
      </c>
    </row>
    <row r="66" spans="1:30" s="5" customFormat="1" ht="13" x14ac:dyDescent="0.3">
      <c r="A66" s="6" t="s">
        <v>81</v>
      </c>
      <c r="B66" s="7">
        <v>0.58369612908002577</v>
      </c>
      <c r="C66" s="7">
        <v>2.3524957789291414</v>
      </c>
      <c r="D66" s="7">
        <v>5.3905890624733628</v>
      </c>
      <c r="E66" s="7">
        <v>10.191586493943731</v>
      </c>
      <c r="F66" s="7">
        <v>17.949239693178235</v>
      </c>
      <c r="G66" s="7">
        <v>29.536778298392754</v>
      </c>
      <c r="H66" s="7">
        <v>45.879054608623534</v>
      </c>
      <c r="I66" s="7">
        <v>67.650040668905973</v>
      </c>
      <c r="J66" s="7">
        <v>94.960173469763745</v>
      </c>
      <c r="K66" s="7">
        <v>127.02438037705389</v>
      </c>
      <c r="L66" s="7">
        <v>162.33064634096729</v>
      </c>
      <c r="M66" s="7">
        <v>199.15055404359026</v>
      </c>
      <c r="N66" s="7">
        <v>235.39899554873386</v>
      </c>
      <c r="O66" s="7">
        <v>269.36565433813485</v>
      </c>
      <c r="P66" s="7">
        <v>299.92312470260106</v>
      </c>
      <c r="Q66" s="7">
        <v>326.45867238208007</v>
      </c>
      <c r="R66" s="7">
        <v>348.72943763736805</v>
      </c>
      <c r="S66" s="7">
        <v>366.79557330657246</v>
      </c>
      <c r="T66" s="7">
        <v>380.97417285712334</v>
      </c>
      <c r="U66" s="7">
        <v>391.80539544638202</v>
      </c>
      <c r="V66" s="7">
        <v>399.89920777095631</v>
      </c>
      <c r="W66" s="7">
        <v>405.86993827456882</v>
      </c>
      <c r="X66" s="7">
        <v>410.29022775984117</v>
      </c>
      <c r="Y66" s="7">
        <v>413.61739994871857</v>
      </c>
      <c r="Z66" s="7">
        <v>416.19938247335932</v>
      </c>
      <c r="AA66" s="7">
        <v>418.29137138355469</v>
      </c>
      <c r="AB66" s="7">
        <v>420.07387380047129</v>
      </c>
      <c r="AC66" s="7">
        <v>421.66742760568803</v>
      </c>
      <c r="AD66" s="7">
        <v>423.14868534627146</v>
      </c>
    </row>
    <row r="67" spans="1:30" s="5" customFormat="1" ht="13" x14ac:dyDescent="0.3">
      <c r="A67" s="6" t="s">
        <v>82</v>
      </c>
      <c r="B67" s="7">
        <v>0.89335483693506268</v>
      </c>
      <c r="C67" s="7">
        <v>1.3333825043910168</v>
      </c>
      <c r="D67" s="7">
        <v>1.9795163965631488</v>
      </c>
      <c r="E67" s="7">
        <v>2.7625458273308818</v>
      </c>
      <c r="F67" s="7">
        <v>3.6778922468244408</v>
      </c>
      <c r="G67" s="7">
        <v>4.7121355934670541</v>
      </c>
      <c r="H67" s="7">
        <v>5.8470340368304878</v>
      </c>
      <c r="I67" s="7">
        <v>7.094203533739714</v>
      </c>
      <c r="J67" s="7">
        <v>8.4306999351306544</v>
      </c>
      <c r="K67" s="7">
        <v>9.8219640304547795</v>
      </c>
      <c r="L67" s="7">
        <v>11.227745559000235</v>
      </c>
      <c r="M67" s="7">
        <v>12.628498384681928</v>
      </c>
      <c r="N67" s="7">
        <v>13.9939832459755</v>
      </c>
      <c r="O67" s="7">
        <v>15.293817184939931</v>
      </c>
      <c r="P67" s="7">
        <v>16.497997345957184</v>
      </c>
      <c r="Q67" s="7">
        <v>17.581249495224583</v>
      </c>
      <c r="R67" s="7">
        <v>18.526723957523984</v>
      </c>
      <c r="S67" s="7">
        <v>19.327264427105082</v>
      </c>
      <c r="T67" s="7">
        <v>19.982316905940532</v>
      </c>
      <c r="U67" s="7">
        <v>20.502453458827929</v>
      </c>
      <c r="V67" s="7">
        <v>20.911178520123769</v>
      </c>
      <c r="W67" s="7">
        <v>21.221909568327952</v>
      </c>
      <c r="X67" s="7">
        <v>21.448348051695795</v>
      </c>
      <c r="Y67" s="7">
        <v>21.603760486777322</v>
      </c>
      <c r="Z67" s="7">
        <v>21.700850481616715</v>
      </c>
      <c r="AA67" s="7">
        <v>21.752392073739223</v>
      </c>
      <c r="AB67" s="7">
        <v>21.77177003477091</v>
      </c>
      <c r="AC67" s="7">
        <v>21.77129868897088</v>
      </c>
      <c r="AD67" s="7">
        <v>21.760926162463999</v>
      </c>
    </row>
    <row r="68" spans="1:30" s="5" customFormat="1" ht="13" x14ac:dyDescent="0.3">
      <c r="A68" s="6" t="s">
        <v>83</v>
      </c>
      <c r="B68" s="7">
        <v>0</v>
      </c>
      <c r="C68" s="7">
        <v>0.55830791253630152</v>
      </c>
      <c r="D68" s="7">
        <v>3.0546599333885815</v>
      </c>
      <c r="E68" s="7">
        <v>86.290507379026835</v>
      </c>
      <c r="F68" s="7">
        <v>130.79757535839039</v>
      </c>
      <c r="G68" s="7">
        <v>179.35969843087366</v>
      </c>
      <c r="H68" s="7">
        <v>235.25540687285138</v>
      </c>
      <c r="I68" s="7">
        <v>303.1495041312541</v>
      </c>
      <c r="J68" s="7">
        <v>411.82237734647492</v>
      </c>
      <c r="K68" s="7">
        <v>453.99820601648548</v>
      </c>
      <c r="L68" s="7">
        <v>455.65628629745197</v>
      </c>
      <c r="M68" s="7">
        <v>499.86762526533494</v>
      </c>
      <c r="N68" s="7">
        <v>544.39956003529926</v>
      </c>
      <c r="O68" s="7">
        <v>546.5776996233775</v>
      </c>
      <c r="P68" s="7">
        <v>612.71768545838017</v>
      </c>
      <c r="Q68" s="7">
        <v>602.81876739046152</v>
      </c>
      <c r="R68" s="7">
        <v>606.68698785523111</v>
      </c>
      <c r="S68" s="7">
        <v>615.59060063132551</v>
      </c>
      <c r="T68" s="7">
        <v>664.72912473110307</v>
      </c>
      <c r="U68" s="7">
        <v>796.86293359668173</v>
      </c>
      <c r="V68" s="7">
        <v>900.73406553287009</v>
      </c>
      <c r="W68" s="7">
        <v>993.97301276311748</v>
      </c>
      <c r="X68" s="7">
        <v>1095.5778993379931</v>
      </c>
      <c r="Y68" s="7">
        <v>1162.2254477010536</v>
      </c>
      <c r="Z68" s="7">
        <v>1223.2661278778346</v>
      </c>
      <c r="AA68" s="7">
        <v>1258.8506317203037</v>
      </c>
      <c r="AB68" s="7">
        <v>1275.4152374457085</v>
      </c>
      <c r="AC68" s="7">
        <v>1321.4895090090467</v>
      </c>
      <c r="AD68" s="7">
        <v>1329.8516427149502</v>
      </c>
    </row>
    <row r="69" spans="1:30" s="5" customFormat="1" ht="13" x14ac:dyDescent="0.3">
      <c r="A69" s="6" t="s">
        <v>84</v>
      </c>
      <c r="B69" s="7">
        <v>28.969330424539919</v>
      </c>
      <c r="C69" s="7">
        <v>43.453995636809893</v>
      </c>
      <c r="D69" s="7">
        <v>57.938660849079859</v>
      </c>
      <c r="E69" s="7">
        <v>72.423326061349812</v>
      </c>
      <c r="F69" s="7">
        <v>97.249304482577173</v>
      </c>
      <c r="G69" s="7">
        <v>122.07528290380455</v>
      </c>
      <c r="H69" s="7">
        <v>146.90126132503192</v>
      </c>
      <c r="I69" s="7">
        <v>171.72723974625933</v>
      </c>
      <c r="J69" s="7">
        <v>196.5532181674867</v>
      </c>
      <c r="K69" s="7">
        <v>218.36013820577529</v>
      </c>
      <c r="L69" s="7">
        <v>240.16705824406375</v>
      </c>
      <c r="M69" s="7">
        <v>261.97397828235228</v>
      </c>
      <c r="N69" s="7">
        <v>283.78089832064086</v>
      </c>
      <c r="O69" s="7">
        <v>305.58781835892944</v>
      </c>
      <c r="P69" s="7">
        <v>331.47789448195249</v>
      </c>
      <c r="Q69" s="7">
        <v>357.36797060497543</v>
      </c>
      <c r="R69" s="7">
        <v>383.25804672799842</v>
      </c>
      <c r="S69" s="7">
        <v>409.14812285102141</v>
      </c>
      <c r="T69" s="7">
        <v>435.03819897404429</v>
      </c>
      <c r="U69" s="7">
        <v>473.02642192104474</v>
      </c>
      <c r="V69" s="7">
        <v>511.01464486804525</v>
      </c>
      <c r="W69" s="7">
        <v>549.00286781504542</v>
      </c>
      <c r="X69" s="7">
        <v>586.99109076204604</v>
      </c>
      <c r="Y69" s="7">
        <v>624.97931370904644</v>
      </c>
      <c r="Z69" s="7">
        <v>624.97931370904644</v>
      </c>
      <c r="AA69" s="7">
        <v>624.97931370904644</v>
      </c>
      <c r="AB69" s="7">
        <v>624.97931370904644</v>
      </c>
      <c r="AC69" s="7">
        <v>624.97931370904644</v>
      </c>
      <c r="AD69" s="7">
        <v>624.97931370904644</v>
      </c>
    </row>
    <row r="70" spans="1:30" s="5" customFormat="1" ht="13" x14ac:dyDescent="0.3">
      <c r="A70" s="35" t="s">
        <v>85</v>
      </c>
      <c r="B70" s="36">
        <f t="shared" ref="B70:AD70" si="14">SUM(B61:B69)</f>
        <v>6024.6818890575805</v>
      </c>
      <c r="C70" s="36">
        <f t="shared" si="14"/>
        <v>6275.1090870432909</v>
      </c>
      <c r="D70" s="36">
        <f t="shared" si="14"/>
        <v>6559.8050903982648</v>
      </c>
      <c r="E70" s="36">
        <f t="shared" si="14"/>
        <v>6879.055883168433</v>
      </c>
      <c r="F70" s="36">
        <f t="shared" si="14"/>
        <v>7144.8449717271178</v>
      </c>
      <c r="G70" s="36">
        <f t="shared" si="14"/>
        <v>7471.4133339217969</v>
      </c>
      <c r="H70" s="36">
        <f t="shared" si="14"/>
        <v>7733.7121922758215</v>
      </c>
      <c r="I70" s="36">
        <f t="shared" si="14"/>
        <v>7967.7173479571329</v>
      </c>
      <c r="J70" s="36">
        <f t="shared" si="14"/>
        <v>8350.388663691685</v>
      </c>
      <c r="K70" s="36">
        <f t="shared" si="14"/>
        <v>8874.8858610123898</v>
      </c>
      <c r="L70" s="36">
        <f t="shared" si="14"/>
        <v>9339.1530369601514</v>
      </c>
      <c r="M70" s="36">
        <f t="shared" si="14"/>
        <v>9830.3027491334906</v>
      </c>
      <c r="N70" s="36">
        <f t="shared" si="14"/>
        <v>10302.514820382541</v>
      </c>
      <c r="O70" s="36">
        <f t="shared" si="14"/>
        <v>10947.577166603303</v>
      </c>
      <c r="P70" s="36">
        <f t="shared" si="14"/>
        <v>11401.752397713337</v>
      </c>
      <c r="Q70" s="36">
        <f t="shared" si="14"/>
        <v>11763.022424057797</v>
      </c>
      <c r="R70" s="36">
        <f t="shared" si="14"/>
        <v>12116.674158285941</v>
      </c>
      <c r="S70" s="36">
        <f t="shared" si="14"/>
        <v>12450.46395594519</v>
      </c>
      <c r="T70" s="36">
        <f t="shared" si="14"/>
        <v>12775.498966037492</v>
      </c>
      <c r="U70" s="36">
        <f t="shared" si="14"/>
        <v>13160.662748671719</v>
      </c>
      <c r="V70" s="36">
        <f t="shared" si="14"/>
        <v>13495.061126245113</v>
      </c>
      <c r="W70" s="36">
        <f t="shared" si="14"/>
        <v>13870.841560185305</v>
      </c>
      <c r="X70" s="36">
        <f t="shared" si="14"/>
        <v>14256.756405671767</v>
      </c>
      <c r="Y70" s="36">
        <f t="shared" si="14"/>
        <v>14554.262336609758</v>
      </c>
      <c r="Z70" s="36">
        <f t="shared" si="14"/>
        <v>14596.149270113703</v>
      </c>
      <c r="AA70" s="36">
        <f t="shared" si="14"/>
        <v>14612.262519220469</v>
      </c>
      <c r="AB70" s="36">
        <f t="shared" si="14"/>
        <v>14610.050721295684</v>
      </c>
      <c r="AC70" s="36">
        <f t="shared" si="14"/>
        <v>14637.762930743058</v>
      </c>
      <c r="AD70" s="36">
        <f t="shared" si="14"/>
        <v>14628.823318518087</v>
      </c>
    </row>
    <row r="73" spans="1:30" ht="26.5" x14ac:dyDescent="0.35">
      <c r="A73" s="33" t="s">
        <v>189</v>
      </c>
      <c r="B73" s="2">
        <v>2022</v>
      </c>
      <c r="C73" s="2">
        <v>2023</v>
      </c>
      <c r="D73" s="2">
        <v>2024</v>
      </c>
      <c r="E73" s="2">
        <v>2025</v>
      </c>
      <c r="F73" s="2">
        <v>2026</v>
      </c>
      <c r="G73" s="2">
        <v>2027</v>
      </c>
      <c r="H73" s="2">
        <v>2028</v>
      </c>
      <c r="I73" s="2">
        <v>2029</v>
      </c>
      <c r="J73" s="2">
        <v>2030</v>
      </c>
      <c r="K73" s="2">
        <v>2031</v>
      </c>
      <c r="L73" s="2">
        <v>2032</v>
      </c>
      <c r="M73" s="2">
        <v>2033</v>
      </c>
      <c r="N73" s="2">
        <v>2034</v>
      </c>
      <c r="O73" s="2">
        <v>2035</v>
      </c>
      <c r="P73" s="2">
        <v>2036</v>
      </c>
      <c r="Q73" s="2">
        <v>2037</v>
      </c>
      <c r="R73" s="2">
        <v>2038</v>
      </c>
      <c r="S73" s="2">
        <v>2039</v>
      </c>
      <c r="T73" s="2">
        <v>2040</v>
      </c>
      <c r="U73" s="2">
        <v>2041</v>
      </c>
      <c r="V73" s="2">
        <v>2042</v>
      </c>
      <c r="W73" s="2">
        <v>2043</v>
      </c>
      <c r="X73" s="2">
        <v>2044</v>
      </c>
      <c r="Y73" s="2">
        <v>2045</v>
      </c>
      <c r="Z73" s="2">
        <v>2046</v>
      </c>
      <c r="AA73" s="2">
        <v>2047</v>
      </c>
      <c r="AB73" s="2">
        <v>2048</v>
      </c>
      <c r="AC73" s="2">
        <v>2049</v>
      </c>
      <c r="AD73" s="2">
        <v>2050</v>
      </c>
    </row>
    <row r="74" spans="1:30" x14ac:dyDescent="0.35">
      <c r="A74" s="6" t="s">
        <v>76</v>
      </c>
      <c r="B74" s="7">
        <v>1899.0378882252517</v>
      </c>
      <c r="C74" s="7">
        <v>1891.7346710319171</v>
      </c>
      <c r="D74" s="7">
        <v>1891.4662078488025</v>
      </c>
      <c r="E74" s="7">
        <v>1891.9933523110594</v>
      </c>
      <c r="F74" s="7">
        <v>1893.5700448634493</v>
      </c>
      <c r="G74" s="7">
        <v>1895.9562496884892</v>
      </c>
      <c r="H74" s="7">
        <v>1899.9906577512552</v>
      </c>
      <c r="I74" s="7">
        <v>1904.5711314670903</v>
      </c>
      <c r="J74" s="7">
        <v>1910.2387619211563</v>
      </c>
      <c r="K74" s="7">
        <v>1917.472525531985</v>
      </c>
      <c r="L74" s="7">
        <v>1920.6253865961517</v>
      </c>
      <c r="M74" s="7">
        <v>1923.6246179485697</v>
      </c>
      <c r="N74" s="7">
        <v>1926.5390958965149</v>
      </c>
      <c r="O74" s="7">
        <v>1929.4589559269566</v>
      </c>
      <c r="P74" s="7">
        <v>1932.3044726380067</v>
      </c>
      <c r="Q74" s="7">
        <v>1934.9225019527134</v>
      </c>
      <c r="R74" s="7">
        <v>1937.5552227677317</v>
      </c>
      <c r="S74" s="7">
        <v>1940.3106548987125</v>
      </c>
      <c r="T74" s="7">
        <v>1943.1611336072915</v>
      </c>
      <c r="U74" s="7">
        <v>1946.0548821675798</v>
      </c>
      <c r="V74" s="7">
        <v>1948.9860584385708</v>
      </c>
      <c r="W74" s="7">
        <v>1951.8901430829314</v>
      </c>
      <c r="X74" s="7">
        <v>1954.8106926157795</v>
      </c>
      <c r="Y74" s="7">
        <v>1957.7385390837953</v>
      </c>
      <c r="Z74" s="7">
        <v>1960.662364251426</v>
      </c>
      <c r="AA74" s="7">
        <v>1963.6007447708521</v>
      </c>
      <c r="AB74" s="7">
        <v>1966.5526205360272</v>
      </c>
      <c r="AC74" s="7">
        <v>1969.5165541793322</v>
      </c>
      <c r="AD74" s="7">
        <v>1972.5081899548718</v>
      </c>
    </row>
    <row r="75" spans="1:30" x14ac:dyDescent="0.35">
      <c r="A75" s="34" t="s">
        <v>77</v>
      </c>
      <c r="B75" s="7">
        <v>3955.5672016569274</v>
      </c>
      <c r="C75" s="7">
        <v>4175.2756721009937</v>
      </c>
      <c r="D75" s="7">
        <v>4370.5077979624939</v>
      </c>
      <c r="E75" s="7">
        <v>4467.472256616662</v>
      </c>
      <c r="F75" s="7">
        <v>4481.414075409034</v>
      </c>
      <c r="G75" s="7">
        <v>4530.8291035128404</v>
      </c>
      <c r="H75" s="7">
        <v>4571.716008300029</v>
      </c>
      <c r="I75" s="7">
        <v>4573.8173660595148</v>
      </c>
      <c r="J75" s="7">
        <v>4601.1352177383542</v>
      </c>
      <c r="K75" s="7">
        <v>4605.5204470437866</v>
      </c>
      <c r="L75" s="7">
        <v>4610.9727801065601</v>
      </c>
      <c r="M75" s="7">
        <v>4617.4407851460637</v>
      </c>
      <c r="N75" s="7">
        <v>4624.8718721371697</v>
      </c>
      <c r="O75" s="7">
        <v>4872.4922924788316</v>
      </c>
      <c r="P75" s="7">
        <v>4881.6871386643861</v>
      </c>
      <c r="Q75" s="7">
        <v>4891.6803439535761</v>
      </c>
      <c r="R75" s="7">
        <v>4902.4146820462856</v>
      </c>
      <c r="S75" s="7">
        <v>4913.8317667579786</v>
      </c>
      <c r="T75" s="7">
        <v>4925.8720516968315</v>
      </c>
      <c r="U75" s="7">
        <v>4938.4748299425173</v>
      </c>
      <c r="V75" s="7">
        <v>4951.5782337267265</v>
      </c>
      <c r="W75" s="7">
        <v>4965.1192341153128</v>
      </c>
      <c r="X75" s="7">
        <v>4979.033640692106</v>
      </c>
      <c r="Y75" s="7">
        <v>4993.256101244393</v>
      </c>
      <c r="Z75" s="7">
        <v>5007.7201014500406</v>
      </c>
      <c r="AA75" s="7">
        <v>5022.3579645662539</v>
      </c>
      <c r="AB75" s="7">
        <v>5037.0324344241926</v>
      </c>
      <c r="AC75" s="7">
        <v>5051.708443971922</v>
      </c>
      <c r="AD75" s="7">
        <v>5066.3859891592074</v>
      </c>
    </row>
    <row r="76" spans="1:30" x14ac:dyDescent="0.35">
      <c r="A76" s="6" t="s">
        <v>78</v>
      </c>
      <c r="B76" s="7">
        <v>69.31999834780737</v>
      </c>
      <c r="C76" s="7">
        <v>79.131665160017832</v>
      </c>
      <c r="D76" s="7">
        <v>82.487665373903951</v>
      </c>
      <c r="E76" s="7">
        <v>96.479349377942668</v>
      </c>
      <c r="F76" s="7">
        <v>112.01989491088069</v>
      </c>
      <c r="G76" s="7">
        <v>128.74054367139314</v>
      </c>
      <c r="H76" s="7">
        <v>146.19456438181052</v>
      </c>
      <c r="I76" s="7">
        <v>164.43145600383451</v>
      </c>
      <c r="J76" s="7">
        <v>183.32973721498433</v>
      </c>
      <c r="K76" s="7">
        <v>202.52037399538585</v>
      </c>
      <c r="L76" s="7">
        <v>221.86182597507002</v>
      </c>
      <c r="M76" s="7">
        <v>240.89214741667223</v>
      </c>
      <c r="N76" s="7">
        <v>257.80143213601207</v>
      </c>
      <c r="O76" s="7">
        <v>278.02748315992631</v>
      </c>
      <c r="P76" s="7">
        <v>300.17454724366564</v>
      </c>
      <c r="Q76" s="7">
        <v>319.84274981592347</v>
      </c>
      <c r="R76" s="7">
        <v>333.12004934870703</v>
      </c>
      <c r="S76" s="7">
        <v>345.73322770683319</v>
      </c>
      <c r="T76" s="7">
        <v>358.54906246637904</v>
      </c>
      <c r="U76" s="7">
        <v>371.48782841430938</v>
      </c>
      <c r="V76" s="7">
        <v>384.52630990218609</v>
      </c>
      <c r="W76" s="7">
        <v>397.4753047036582</v>
      </c>
      <c r="X76" s="7">
        <v>410.3961120423179</v>
      </c>
      <c r="Y76" s="7">
        <v>423.35514836106938</v>
      </c>
      <c r="Z76" s="7">
        <v>436.37673683099422</v>
      </c>
      <c r="AA76" s="7">
        <v>449.40054114945565</v>
      </c>
      <c r="AB76" s="7">
        <v>462.48776274165095</v>
      </c>
      <c r="AC76" s="7">
        <v>474.47690617536949</v>
      </c>
      <c r="AD76" s="7">
        <v>483.09684703159786</v>
      </c>
    </row>
    <row r="77" spans="1:30" x14ac:dyDescent="0.35">
      <c r="A77" s="6" t="s">
        <v>79</v>
      </c>
      <c r="B77" s="7">
        <v>43.949516995963677</v>
      </c>
      <c r="C77" s="7">
        <v>48.42427417284064</v>
      </c>
      <c r="D77" s="7">
        <v>53.809382692792269</v>
      </c>
      <c r="E77" s="7">
        <v>56.878082940462846</v>
      </c>
      <c r="F77" s="7">
        <v>60.485113926467498</v>
      </c>
      <c r="G77" s="7">
        <v>66.797887238512871</v>
      </c>
      <c r="H77" s="7">
        <v>74.051731575336362</v>
      </c>
      <c r="I77" s="7">
        <v>80.996004377927505</v>
      </c>
      <c r="J77" s="7">
        <v>87.25465178071164</v>
      </c>
      <c r="K77" s="7">
        <v>92.881567697922918</v>
      </c>
      <c r="L77" s="7">
        <v>98.442474709689236</v>
      </c>
      <c r="M77" s="7">
        <v>104.318728793785</v>
      </c>
      <c r="N77" s="7">
        <v>110.14205594474208</v>
      </c>
      <c r="O77" s="7">
        <v>119.90073860673677</v>
      </c>
      <c r="P77" s="7">
        <v>128.49175852903286</v>
      </c>
      <c r="Q77" s="7">
        <v>139.72945155479454</v>
      </c>
      <c r="R77" s="7">
        <v>147.08066860513179</v>
      </c>
      <c r="S77" s="7">
        <v>153.60550703275291</v>
      </c>
      <c r="T77" s="7">
        <v>159.0395701877014</v>
      </c>
      <c r="U77" s="7">
        <v>164.15149882920616</v>
      </c>
      <c r="V77" s="7">
        <v>169.15921536482415</v>
      </c>
      <c r="W77" s="7">
        <v>174.03826117805789</v>
      </c>
      <c r="X77" s="7">
        <v>178.79821664081703</v>
      </c>
      <c r="Y77" s="7">
        <v>183.50622147597528</v>
      </c>
      <c r="Z77" s="7">
        <v>188.24419364242476</v>
      </c>
      <c r="AA77" s="7">
        <v>193.00269497845503</v>
      </c>
      <c r="AB77" s="7">
        <v>197.7540377858694</v>
      </c>
      <c r="AC77" s="7">
        <v>202.48726499473963</v>
      </c>
      <c r="AD77" s="7">
        <v>203.56029898242855</v>
      </c>
    </row>
    <row r="78" spans="1:30" x14ac:dyDescent="0.35">
      <c r="A78" s="6" t="s">
        <v>80</v>
      </c>
      <c r="B78" s="7">
        <v>52.037712707199532</v>
      </c>
      <c r="C78" s="7">
        <v>76.422385525597761</v>
      </c>
      <c r="D78" s="7">
        <v>110.90565288418406</v>
      </c>
      <c r="E78" s="7">
        <v>155.36887999486555</v>
      </c>
      <c r="F78" s="7">
        <v>210.13480904010123</v>
      </c>
      <c r="G78" s="7">
        <v>274.28065070995069</v>
      </c>
      <c r="H78" s="7">
        <v>355.88015055211775</v>
      </c>
      <c r="I78" s="7">
        <v>452.58714796028755</v>
      </c>
      <c r="J78" s="7">
        <v>543.14292779059986</v>
      </c>
      <c r="K78" s="7">
        <v>626.74538837708997</v>
      </c>
      <c r="L78" s="7">
        <v>704.05886617523902</v>
      </c>
      <c r="M78" s="7">
        <v>774.99429015063231</v>
      </c>
      <c r="N78" s="7">
        <v>839.12442721250329</v>
      </c>
      <c r="O78" s="7">
        <v>896.42392858573726</v>
      </c>
      <c r="P78" s="7">
        <v>944.14999011164093</v>
      </c>
      <c r="Q78" s="7">
        <v>987.37057657325431</v>
      </c>
      <c r="R78" s="7">
        <v>1025.9577633581073</v>
      </c>
      <c r="S78" s="7">
        <v>1060.5419612432968</v>
      </c>
      <c r="T78" s="7">
        <v>1090.8499632964963</v>
      </c>
      <c r="U78" s="7">
        <v>1115.1225836871276</v>
      </c>
      <c r="V78" s="7">
        <v>1135.5826463583994</v>
      </c>
      <c r="W78" s="7">
        <v>1152.0162068652762</v>
      </c>
      <c r="X78" s="7">
        <v>1165.3586243044308</v>
      </c>
      <c r="Y78" s="7">
        <v>1176.0134944247852</v>
      </c>
      <c r="Z78" s="7">
        <v>1182.5403743230997</v>
      </c>
      <c r="AA78" s="7">
        <v>1187.9056172532889</v>
      </c>
      <c r="AB78" s="7">
        <v>1192.6826710659248</v>
      </c>
      <c r="AC78" s="7">
        <v>1197.0701138223878</v>
      </c>
      <c r="AD78" s="7">
        <v>1201.1315834373854</v>
      </c>
    </row>
    <row r="79" spans="1:30" x14ac:dyDescent="0.35">
      <c r="A79" s="6" t="s">
        <v>81</v>
      </c>
      <c r="B79" s="7">
        <v>0.58369612908002577</v>
      </c>
      <c r="C79" s="7">
        <v>1.4023081824235835</v>
      </c>
      <c r="D79" s="7">
        <v>2.8826373871831956</v>
      </c>
      <c r="E79" s="7">
        <v>5.1538219764425008</v>
      </c>
      <c r="F79" s="7">
        <v>8.6264176715023737</v>
      </c>
      <c r="G79" s="7">
        <v>13.821496414163324</v>
      </c>
      <c r="H79" s="7">
        <v>21.341705614208326</v>
      </c>
      <c r="I79" s="7">
        <v>31.740173234352099</v>
      </c>
      <c r="J79" s="7">
        <v>45.320336747660221</v>
      </c>
      <c r="K79" s="7">
        <v>61.94458017556552</v>
      </c>
      <c r="L79" s="7">
        <v>81.061129497209123</v>
      </c>
      <c r="M79" s="7">
        <v>101.99325196576044</v>
      </c>
      <c r="N79" s="7">
        <v>124.32380488731411</v>
      </c>
      <c r="O79" s="7">
        <v>148.15835314300011</v>
      </c>
      <c r="P79" s="7">
        <v>173.99950486716304</v>
      </c>
      <c r="Q79" s="7">
        <v>202.16780706612803</v>
      </c>
      <c r="R79" s="7">
        <v>232.20155017147925</v>
      </c>
      <c r="S79" s="7">
        <v>262.80774442686288</v>
      </c>
      <c r="T79" s="7">
        <v>292.40898197708123</v>
      </c>
      <c r="U79" s="7">
        <v>319.692020108306</v>
      </c>
      <c r="V79" s="7">
        <v>343.79783951832036</v>
      </c>
      <c r="W79" s="7">
        <v>364.28858348257683</v>
      </c>
      <c r="X79" s="7">
        <v>381.0430223773688</v>
      </c>
      <c r="Y79" s="7">
        <v>394.18229111017024</v>
      </c>
      <c r="Z79" s="7">
        <v>404.04179816584559</v>
      </c>
      <c r="AA79" s="7">
        <v>411.14426446453962</v>
      </c>
      <c r="AB79" s="7">
        <v>416.1327994443252</v>
      </c>
      <c r="AC79" s="7">
        <v>419.6514914828291</v>
      </c>
      <c r="AD79" s="7">
        <v>422.23446688504913</v>
      </c>
    </row>
    <row r="80" spans="1:30" x14ac:dyDescent="0.35">
      <c r="A80" s="6" t="s">
        <v>82</v>
      </c>
      <c r="B80" s="7">
        <v>0.89335483693506268</v>
      </c>
      <c r="C80" s="7">
        <v>1.0935152602872131</v>
      </c>
      <c r="D80" s="7">
        <v>1.4673581395304209</v>
      </c>
      <c r="E80" s="7">
        <v>1.9419962474874728</v>
      </c>
      <c r="F80" s="7">
        <v>2.5274549234708648</v>
      </c>
      <c r="G80" s="7">
        <v>3.2237291217479145</v>
      </c>
      <c r="H80" s="7">
        <v>4.0219043000375532</v>
      </c>
      <c r="I80" s="7">
        <v>4.9300998819907669</v>
      </c>
      <c r="J80" s="7">
        <v>5.930729490096148</v>
      </c>
      <c r="K80" s="7">
        <v>7.002136878484901</v>
      </c>
      <c r="L80" s="7">
        <v>8.1235427166811434</v>
      </c>
      <c r="M80" s="7">
        <v>9.2873850366700221</v>
      </c>
      <c r="N80" s="7">
        <v>10.479983415886203</v>
      </c>
      <c r="O80" s="7">
        <v>11.67966503962697</v>
      </c>
      <c r="P80" s="7">
        <v>12.857833763908591</v>
      </c>
      <c r="Q80" s="7">
        <v>13.986767660019934</v>
      </c>
      <c r="R80" s="7">
        <v>15.045936315719498</v>
      </c>
      <c r="S80" s="7">
        <v>16.025466677214439</v>
      </c>
      <c r="T80" s="7">
        <v>16.92228284976834</v>
      </c>
      <c r="U80" s="7">
        <v>17.731987732755169</v>
      </c>
      <c r="V80" s="7">
        <v>18.446411524871664</v>
      </c>
      <c r="W80" s="7">
        <v>19.069172576875374</v>
      </c>
      <c r="X80" s="7">
        <v>19.605787065891096</v>
      </c>
      <c r="Y80" s="7">
        <v>20.062965591522438</v>
      </c>
      <c r="Z80" s="7">
        <v>20.447759545539434</v>
      </c>
      <c r="AA80" s="7">
        <v>20.76694200097694</v>
      </c>
      <c r="AB80" s="7">
        <v>21.026642206673596</v>
      </c>
      <c r="AC80" s="7">
        <v>21.232152350230692</v>
      </c>
      <c r="AD80" s="7">
        <v>21.388756705285111</v>
      </c>
    </row>
    <row r="81" spans="1:30" x14ac:dyDescent="0.35">
      <c r="A81" s="6" t="s">
        <v>83</v>
      </c>
      <c r="B81" s="7">
        <v>0</v>
      </c>
      <c r="C81" s="7">
        <v>0.38608007542995326</v>
      </c>
      <c r="D81" s="7">
        <v>0.45410231329055661</v>
      </c>
      <c r="E81" s="7">
        <v>0.63851952295306835</v>
      </c>
      <c r="F81" s="7">
        <v>3.4242824507005682</v>
      </c>
      <c r="G81" s="7">
        <v>6.4713573876251891</v>
      </c>
      <c r="H81" s="7">
        <v>10.366354287057915</v>
      </c>
      <c r="I81" s="7">
        <v>14.306367682244678</v>
      </c>
      <c r="J81" s="7">
        <v>20.209216958853695</v>
      </c>
      <c r="K81" s="7">
        <v>26.83501401439468</v>
      </c>
      <c r="L81" s="7">
        <v>34.349791919603113</v>
      </c>
      <c r="M81" s="7">
        <v>41.937403998988167</v>
      </c>
      <c r="N81" s="7">
        <v>42.526233207456613</v>
      </c>
      <c r="O81" s="7">
        <v>43.218721242972016</v>
      </c>
      <c r="P81" s="7">
        <v>44.099526111191992</v>
      </c>
      <c r="Q81" s="7">
        <v>45.095584385590925</v>
      </c>
      <c r="R81" s="7">
        <v>46.173914325268598</v>
      </c>
      <c r="S81" s="7">
        <v>47.222849893617493</v>
      </c>
      <c r="T81" s="7">
        <v>47.974775326248817</v>
      </c>
      <c r="U81" s="7">
        <v>48.462993998429148</v>
      </c>
      <c r="V81" s="7">
        <v>48.779940883240215</v>
      </c>
      <c r="W81" s="7">
        <v>48.764769108577198</v>
      </c>
      <c r="X81" s="7">
        <v>48.769028224913924</v>
      </c>
      <c r="Y81" s="7">
        <v>52.039960449919647</v>
      </c>
      <c r="Z81" s="7">
        <v>66.522488407283419</v>
      </c>
      <c r="AA81" s="7">
        <v>85.232570107192089</v>
      </c>
      <c r="AB81" s="7">
        <v>94.436908533113865</v>
      </c>
      <c r="AC81" s="7">
        <v>110.06427974385448</v>
      </c>
      <c r="AD81" s="7">
        <v>116.83622459652106</v>
      </c>
    </row>
    <row r="82" spans="1:30" x14ac:dyDescent="0.35">
      <c r="A82" s="6" t="s">
        <v>84</v>
      </c>
      <c r="B82" s="7">
        <v>11.813517884331308</v>
      </c>
      <c r="C82" s="7">
        <v>17.720276826496924</v>
      </c>
      <c r="D82" s="7">
        <v>23.627035768662566</v>
      </c>
      <c r="E82" s="7">
        <v>29.533794710828232</v>
      </c>
      <c r="F82" s="7">
        <v>35.685245976812297</v>
      </c>
      <c r="G82" s="7">
        <v>41.836697242796333</v>
      </c>
      <c r="H82" s="7">
        <v>47.988148508780355</v>
      </c>
      <c r="I82" s="7">
        <v>54.139599774764392</v>
      </c>
      <c r="J82" s="7">
        <v>60.291051040748478</v>
      </c>
      <c r="K82" s="7">
        <v>69.471734224648586</v>
      </c>
      <c r="L82" s="7">
        <v>78.652417408548672</v>
      </c>
      <c r="M82" s="7">
        <v>87.833100592448773</v>
      </c>
      <c r="N82" s="7">
        <v>97.013783776348845</v>
      </c>
      <c r="O82" s="7">
        <v>106.19446696024897</v>
      </c>
      <c r="P82" s="7">
        <v>115.3150017695003</v>
      </c>
      <c r="Q82" s="7">
        <v>124.4355365787516</v>
      </c>
      <c r="R82" s="7">
        <v>133.55607138800289</v>
      </c>
      <c r="S82" s="7">
        <v>142.67660619725422</v>
      </c>
      <c r="T82" s="7">
        <v>151.79714100650551</v>
      </c>
      <c r="U82" s="7">
        <v>158.9121337308103</v>
      </c>
      <c r="V82" s="7">
        <v>166.02712645511514</v>
      </c>
      <c r="W82" s="7">
        <v>173.14211917941998</v>
      </c>
      <c r="X82" s="7">
        <v>180.25711190372476</v>
      </c>
      <c r="Y82" s="7">
        <v>187.37210462802958</v>
      </c>
      <c r="Z82" s="7">
        <v>220.80605113287078</v>
      </c>
      <c r="AA82" s="7">
        <v>254.23999763771195</v>
      </c>
      <c r="AB82" s="7">
        <v>287.67394414255324</v>
      </c>
      <c r="AC82" s="7">
        <v>321.10789064739441</v>
      </c>
      <c r="AD82" s="7">
        <v>354.54183715223559</v>
      </c>
    </row>
    <row r="83" spans="1:30" s="5" customFormat="1" ht="13" x14ac:dyDescent="0.3">
      <c r="A83" s="35" t="s">
        <v>85</v>
      </c>
      <c r="B83" s="36">
        <f t="shared" ref="B83:AD83" si="15">SUM(B74:B82)</f>
        <v>6033.2028867834961</v>
      </c>
      <c r="C83" s="36">
        <f t="shared" si="15"/>
        <v>6291.5908483360045</v>
      </c>
      <c r="D83" s="36">
        <f t="shared" si="15"/>
        <v>6537.6078403708434</v>
      </c>
      <c r="E83" s="36">
        <f t="shared" si="15"/>
        <v>6705.4600536987045</v>
      </c>
      <c r="F83" s="36">
        <f t="shared" si="15"/>
        <v>6807.8873391724201</v>
      </c>
      <c r="G83" s="36">
        <f t="shared" si="15"/>
        <v>6961.9577149875195</v>
      </c>
      <c r="H83" s="36">
        <f t="shared" si="15"/>
        <v>7131.5512252706349</v>
      </c>
      <c r="I83" s="36">
        <f t="shared" si="15"/>
        <v>7281.5193464420063</v>
      </c>
      <c r="J83" s="36">
        <f t="shared" si="15"/>
        <v>7456.8526306831654</v>
      </c>
      <c r="K83" s="36">
        <f t="shared" si="15"/>
        <v>7610.3937679392639</v>
      </c>
      <c r="L83" s="36">
        <f t="shared" si="15"/>
        <v>7758.148215104753</v>
      </c>
      <c r="M83" s="36">
        <f t="shared" si="15"/>
        <v>7902.3217110495898</v>
      </c>
      <c r="N83" s="36">
        <f t="shared" si="15"/>
        <v>8032.8226886139482</v>
      </c>
      <c r="O83" s="36">
        <f t="shared" si="15"/>
        <v>8405.5546051440379</v>
      </c>
      <c r="P83" s="36">
        <f t="shared" si="15"/>
        <v>8533.0797736984969</v>
      </c>
      <c r="Q83" s="36">
        <f t="shared" si="15"/>
        <v>8659.2313195407532</v>
      </c>
      <c r="R83" s="36">
        <f t="shared" si="15"/>
        <v>8773.105858326433</v>
      </c>
      <c r="S83" s="36">
        <f t="shared" si="15"/>
        <v>8882.7557848345223</v>
      </c>
      <c r="T83" s="36">
        <f t="shared" si="15"/>
        <v>8986.5749624143027</v>
      </c>
      <c r="U83" s="36">
        <f t="shared" si="15"/>
        <v>9080.0907586110425</v>
      </c>
      <c r="V83" s="36">
        <f t="shared" si="15"/>
        <v>9166.8837821722536</v>
      </c>
      <c r="W83" s="36">
        <f t="shared" si="15"/>
        <v>9245.8037942926876</v>
      </c>
      <c r="X83" s="36">
        <f t="shared" si="15"/>
        <v>9318.072235867352</v>
      </c>
      <c r="Y83" s="36">
        <f t="shared" si="15"/>
        <v>9387.5268263696598</v>
      </c>
      <c r="Z83" s="36">
        <f t="shared" si="15"/>
        <v>9487.3618677495233</v>
      </c>
      <c r="AA83" s="36">
        <f t="shared" si="15"/>
        <v>9587.6513369287259</v>
      </c>
      <c r="AB83" s="36">
        <f t="shared" si="15"/>
        <v>9675.7798208803324</v>
      </c>
      <c r="AC83" s="36">
        <f t="shared" si="15"/>
        <v>9767.3150973680586</v>
      </c>
      <c r="AD83" s="36">
        <f t="shared" si="15"/>
        <v>9841.6841939045808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045A-55BE-4C77-BB82-BFAF6F24DFD5}">
  <sheetPr codeName="Sheet10">
    <tabColor theme="8"/>
  </sheetPr>
  <dimension ref="A1:AG182"/>
  <sheetViews>
    <sheetView zoomScale="90" zoomScaleNormal="90" workbookViewId="0">
      <selection activeCell="C50" sqref="C50"/>
    </sheetView>
  </sheetViews>
  <sheetFormatPr defaultRowHeight="14.5" x14ac:dyDescent="0.35"/>
  <cols>
    <col min="1" max="1" width="40.453125" customWidth="1"/>
    <col min="31" max="31" width="29.81640625" customWidth="1"/>
  </cols>
  <sheetData>
    <row r="1" spans="1:33" s="5" customFormat="1" x14ac:dyDescent="0.35">
      <c r="A1" s="1" t="s">
        <v>88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v>201.81894921473571</v>
      </c>
      <c r="C2" s="7">
        <v>438.38836163736846</v>
      </c>
      <c r="D2" s="7">
        <v>666.66932284699942</v>
      </c>
      <c r="E2" s="7">
        <v>896.29022042213421</v>
      </c>
      <c r="F2" s="7">
        <v>912.23423973117644</v>
      </c>
      <c r="G2" s="7">
        <v>928.57120552123195</v>
      </c>
      <c r="H2" s="7">
        <v>949.04555306692976</v>
      </c>
      <c r="I2" s="7">
        <v>967.04756521918227</v>
      </c>
      <c r="J2" s="7">
        <v>1056.6791767434045</v>
      </c>
      <c r="K2" s="7">
        <v>1081.0803234849618</v>
      </c>
      <c r="L2" s="7">
        <v>1110.653707270721</v>
      </c>
      <c r="M2" s="7">
        <v>1156.5059115877568</v>
      </c>
      <c r="N2" s="7">
        <v>1195.7534287392227</v>
      </c>
      <c r="O2" s="7">
        <v>1269.1089272105269</v>
      </c>
      <c r="P2" s="7">
        <v>1325.2196801912153</v>
      </c>
      <c r="Q2" s="7">
        <v>1391.2566524449448</v>
      </c>
      <c r="R2" s="7">
        <v>1485.7405978374281</v>
      </c>
      <c r="S2" s="7">
        <v>1567.6523808256447</v>
      </c>
      <c r="T2" s="7">
        <v>1653.2507829990429</v>
      </c>
      <c r="U2" s="7">
        <v>1726.3653211851242</v>
      </c>
      <c r="V2" s="7">
        <v>1806.1319824411744</v>
      </c>
      <c r="W2" s="7">
        <v>1863.1644775382538</v>
      </c>
      <c r="X2" s="7">
        <v>1930.5111813734491</v>
      </c>
      <c r="Y2" s="7">
        <v>1990.6654032681627</v>
      </c>
      <c r="Z2" s="7">
        <v>2094.7095187938558</v>
      </c>
      <c r="AA2" s="7">
        <v>2161.2021244808693</v>
      </c>
      <c r="AB2" s="7">
        <v>2230.872058786154</v>
      </c>
      <c r="AC2" s="7">
        <v>2321.7396145865423</v>
      </c>
      <c r="AD2" s="7">
        <v>2398.8136783001246</v>
      </c>
      <c r="AE2" s="5" t="s">
        <v>89</v>
      </c>
      <c r="AF2" s="5" t="s">
        <v>5</v>
      </c>
    </row>
    <row r="3" spans="1:33" s="5" customFormat="1" ht="13" x14ac:dyDescent="0.3">
      <c r="A3" s="6" t="s">
        <v>161</v>
      </c>
      <c r="B3" s="7">
        <v>196.85790286968111</v>
      </c>
      <c r="C3" s="7">
        <v>398.94420463599852</v>
      </c>
      <c r="D3" s="7">
        <v>598.31007129642353</v>
      </c>
      <c r="E3" s="7">
        <v>798.15626488134717</v>
      </c>
      <c r="F3" s="7">
        <v>803.31096989432024</v>
      </c>
      <c r="G3" s="7">
        <v>808.34345191520288</v>
      </c>
      <c r="H3" s="7">
        <v>814.65845394689131</v>
      </c>
      <c r="I3" s="7">
        <v>820.06797896434739</v>
      </c>
      <c r="J3" s="7">
        <v>826.63175151642417</v>
      </c>
      <c r="K3" s="7">
        <v>833.39353532474195</v>
      </c>
      <c r="L3" s="7">
        <v>844.04049418020873</v>
      </c>
      <c r="M3" s="7">
        <v>866.14515719285328</v>
      </c>
      <c r="N3" s="7">
        <v>939.71666363435497</v>
      </c>
      <c r="O3" s="7">
        <v>949.89059661875388</v>
      </c>
      <c r="P3" s="7">
        <v>1059.4453096029488</v>
      </c>
      <c r="Q3" s="7">
        <v>1075.3195442530896</v>
      </c>
      <c r="R3" s="7">
        <v>1089.0857545640238</v>
      </c>
      <c r="S3" s="7">
        <v>1102.0361165655554</v>
      </c>
      <c r="T3" s="7">
        <v>1115.0165621137351</v>
      </c>
      <c r="U3" s="7">
        <v>1194.687243917873</v>
      </c>
      <c r="V3" s="7">
        <v>1265.7540343618039</v>
      </c>
      <c r="W3" s="7">
        <v>1280.5147910146525</v>
      </c>
      <c r="X3" s="7">
        <v>1327.7755353826944</v>
      </c>
      <c r="Y3" s="7">
        <v>1343.1706363684243</v>
      </c>
      <c r="Z3" s="7">
        <v>1359.459696649787</v>
      </c>
      <c r="AA3" s="7">
        <v>1376.100120738166</v>
      </c>
      <c r="AB3" s="7">
        <v>1393.6935524334608</v>
      </c>
      <c r="AC3" s="7">
        <v>1412.0014921462748</v>
      </c>
      <c r="AD3" s="7">
        <v>1431.1202167813005</v>
      </c>
      <c r="AE3" s="5" t="s">
        <v>89</v>
      </c>
      <c r="AF3" s="5" t="s">
        <v>5</v>
      </c>
    </row>
    <row r="4" spans="1:33" s="5" customFormat="1" ht="13" x14ac:dyDescent="0.3">
      <c r="A4" s="6" t="s">
        <v>162</v>
      </c>
      <c r="B4" s="7">
        <v>200.97089732711277</v>
      </c>
      <c r="C4" s="7">
        <v>345.84561405422892</v>
      </c>
      <c r="D4" s="7">
        <v>482.8142801391142</v>
      </c>
      <c r="E4" s="7">
        <v>621.19607727547714</v>
      </c>
      <c r="F4" s="7">
        <v>637.80995261091039</v>
      </c>
      <c r="G4" s="7">
        <v>697.88789313881603</v>
      </c>
      <c r="H4" s="7">
        <v>719.61875094283573</v>
      </c>
      <c r="I4" s="7">
        <v>748.29694988519304</v>
      </c>
      <c r="J4" s="7">
        <v>777.43593398558698</v>
      </c>
      <c r="K4" s="7">
        <v>808.5384893292935</v>
      </c>
      <c r="L4" s="7">
        <v>840.51281282854438</v>
      </c>
      <c r="M4" s="7">
        <v>897.4290318875635</v>
      </c>
      <c r="N4" s="7">
        <v>1005.5390622959671</v>
      </c>
      <c r="O4" s="7">
        <v>1087.8409648949337</v>
      </c>
      <c r="P4" s="7">
        <v>1153.4870379499969</v>
      </c>
      <c r="Q4" s="7">
        <v>1205.1158044942242</v>
      </c>
      <c r="R4" s="7">
        <v>1261.3240429785269</v>
      </c>
      <c r="S4" s="7">
        <v>1353.3789632669004</v>
      </c>
      <c r="T4" s="7">
        <v>1410.1178778843014</v>
      </c>
      <c r="U4" s="7">
        <v>1472.6004531069723</v>
      </c>
      <c r="V4" s="7">
        <v>1554.1628525243777</v>
      </c>
      <c r="W4" s="7">
        <v>1619.8268438262594</v>
      </c>
      <c r="X4" s="7">
        <v>1687.6763478648832</v>
      </c>
      <c r="Y4" s="7">
        <v>1775.1981455327355</v>
      </c>
      <c r="Z4" s="7">
        <v>1877.5217240715008</v>
      </c>
      <c r="AA4" s="7">
        <v>1955.1837647892858</v>
      </c>
      <c r="AB4" s="7">
        <v>2036.4298347013637</v>
      </c>
      <c r="AC4" s="7">
        <v>2142.0541755182589</v>
      </c>
      <c r="AD4" s="7">
        <v>2232.1042003122943</v>
      </c>
      <c r="AE4" s="5" t="s">
        <v>89</v>
      </c>
      <c r="AF4" s="5" t="s">
        <v>5</v>
      </c>
    </row>
    <row r="5" spans="1:33" s="5" customFormat="1" ht="13" x14ac:dyDescent="0.3">
      <c r="A5" s="6" t="s">
        <v>6</v>
      </c>
      <c r="B5" s="7">
        <v>266.22984721447023</v>
      </c>
      <c r="C5" s="7">
        <v>355.2046552912102</v>
      </c>
      <c r="D5" s="7">
        <v>564.37961353974686</v>
      </c>
      <c r="E5" s="7">
        <v>590.74231785919505</v>
      </c>
      <c r="F5" s="7">
        <v>609.64091469987284</v>
      </c>
      <c r="G5" s="7">
        <v>629.02227059098595</v>
      </c>
      <c r="H5" s="7">
        <v>652.51835328135553</v>
      </c>
      <c r="I5" s="7">
        <v>673.34939913375104</v>
      </c>
      <c r="J5" s="7">
        <v>837.40893686158915</v>
      </c>
      <c r="K5" s="7">
        <v>864.7966678810327</v>
      </c>
      <c r="L5" s="7">
        <v>899.20572295392265</v>
      </c>
      <c r="M5" s="7">
        <v>959.53379753489935</v>
      </c>
      <c r="N5" s="7">
        <v>1004.8587702663198</v>
      </c>
      <c r="O5" s="7">
        <v>1123.8466564898395</v>
      </c>
      <c r="P5" s="7">
        <v>1187.3873242365908</v>
      </c>
      <c r="Q5" s="7">
        <v>1277.0640540377508</v>
      </c>
      <c r="R5" s="7">
        <v>1419.6685542371586</v>
      </c>
      <c r="S5" s="7">
        <v>1538.3268170273604</v>
      </c>
      <c r="T5" s="7">
        <v>1667.2402936538106</v>
      </c>
      <c r="U5" s="7">
        <v>1743.1348230412937</v>
      </c>
      <c r="V5" s="7">
        <v>1844.7488792526601</v>
      </c>
      <c r="W5" s="7">
        <v>1899.4064311765665</v>
      </c>
      <c r="X5" s="7">
        <v>1965.8800501391897</v>
      </c>
      <c r="Y5" s="7">
        <v>2022.5726903874533</v>
      </c>
      <c r="Z5" s="7">
        <v>2165.6028356139141</v>
      </c>
      <c r="AA5" s="7">
        <v>2228.0661581534969</v>
      </c>
      <c r="AB5" s="7">
        <v>2292.0028239093781</v>
      </c>
      <c r="AC5" s="7">
        <v>2397.5026646692259</v>
      </c>
      <c r="AD5" s="7">
        <v>2466.1234742756078</v>
      </c>
      <c r="AE5" s="5" t="s">
        <v>89</v>
      </c>
      <c r="AF5" s="5" t="s">
        <v>5</v>
      </c>
    </row>
    <row r="6" spans="1:33" s="5" customFormat="1" ht="13" x14ac:dyDescent="0.3">
      <c r="A6" s="6" t="s">
        <v>163</v>
      </c>
      <c r="B6" s="7">
        <v>201.81894921473571</v>
      </c>
      <c r="C6" s="7">
        <v>438.38836163736846</v>
      </c>
      <c r="D6" s="7">
        <v>666.66932284699942</v>
      </c>
      <c r="E6" s="7">
        <v>896.29022042213421</v>
      </c>
      <c r="F6" s="7">
        <v>912.23423973117644</v>
      </c>
      <c r="G6" s="7">
        <v>928.57120552123195</v>
      </c>
      <c r="H6" s="7">
        <v>949.04555306692976</v>
      </c>
      <c r="I6" s="7">
        <v>967.04756521918227</v>
      </c>
      <c r="J6" s="7">
        <v>1056.6791767434045</v>
      </c>
      <c r="K6" s="7">
        <v>1081.0803234849618</v>
      </c>
      <c r="L6" s="7">
        <v>1110.653707270721</v>
      </c>
      <c r="M6" s="7">
        <v>1156.5059115877568</v>
      </c>
      <c r="N6" s="7">
        <v>1195.7534287392227</v>
      </c>
      <c r="O6" s="7">
        <v>1269.1089272105269</v>
      </c>
      <c r="P6" s="7">
        <v>1325.2196801912153</v>
      </c>
      <c r="Q6" s="7">
        <v>1391.2566524449448</v>
      </c>
      <c r="R6" s="7">
        <v>1485.7405978374281</v>
      </c>
      <c r="S6" s="7">
        <v>1567.6523808256447</v>
      </c>
      <c r="T6" s="7">
        <v>1653.2507829990429</v>
      </c>
      <c r="U6" s="7">
        <v>1726.3653211851242</v>
      </c>
      <c r="V6" s="7">
        <v>1806.1319824411744</v>
      </c>
      <c r="W6" s="7">
        <v>1863.1644775382538</v>
      </c>
      <c r="X6" s="7">
        <v>1930.5111813734491</v>
      </c>
      <c r="Y6" s="7">
        <v>1990.6654032681627</v>
      </c>
      <c r="Z6" s="7">
        <v>2094.7095187938558</v>
      </c>
      <c r="AA6" s="7">
        <v>2161.2021244808693</v>
      </c>
      <c r="AB6" s="7">
        <v>2230.872058786154</v>
      </c>
      <c r="AC6" s="7">
        <v>2321.7396145865423</v>
      </c>
      <c r="AD6" s="7">
        <v>2398.8136783001246</v>
      </c>
      <c r="AE6" s="5" t="s">
        <v>89</v>
      </c>
      <c r="AF6" s="5" t="s">
        <v>5</v>
      </c>
    </row>
    <row r="7" spans="1:33" s="5" customFormat="1" ht="13" x14ac:dyDescent="0.3">
      <c r="A7" s="6" t="s">
        <v>164</v>
      </c>
      <c r="B7" s="7">
        <v>201.81894921473571</v>
      </c>
      <c r="C7" s="7">
        <v>481.12569184073641</v>
      </c>
      <c r="D7" s="7">
        <v>775.03719045148034</v>
      </c>
      <c r="E7" s="7">
        <v>1076.2624150786662</v>
      </c>
      <c r="F7" s="7">
        <v>1117.1387218114805</v>
      </c>
      <c r="G7" s="7">
        <v>1156.7700931053723</v>
      </c>
      <c r="H7" s="7">
        <v>1192.756646975587</v>
      </c>
      <c r="I7" s="7">
        <v>1219.4816469615189</v>
      </c>
      <c r="J7" s="7">
        <v>1333.1710086015078</v>
      </c>
      <c r="K7" s="7">
        <v>1356.3843323065553</v>
      </c>
      <c r="L7" s="7">
        <v>1387.7967030664936</v>
      </c>
      <c r="M7" s="7">
        <v>1441.0124167028373</v>
      </c>
      <c r="N7" s="7">
        <v>1477.104463849658</v>
      </c>
      <c r="O7" s="7">
        <v>1571.0589933421477</v>
      </c>
      <c r="P7" s="7">
        <v>1628.1488855278878</v>
      </c>
      <c r="Q7" s="7">
        <v>1710.2615180997454</v>
      </c>
      <c r="R7" s="7">
        <v>1827.7800508471655</v>
      </c>
      <c r="S7" s="7">
        <v>1942.2957351656528</v>
      </c>
      <c r="T7" s="7">
        <v>2054.8129064503114</v>
      </c>
      <c r="U7" s="7">
        <v>2137.6124310430332</v>
      </c>
      <c r="V7" s="7">
        <v>2237.85425275222</v>
      </c>
      <c r="W7" s="7">
        <v>2307.4845163890786</v>
      </c>
      <c r="X7" s="7">
        <v>2374.9895797335621</v>
      </c>
      <c r="Y7" s="7">
        <v>2426.959145343114</v>
      </c>
      <c r="Z7" s="7">
        <v>2538.3600794529934</v>
      </c>
      <c r="AA7" s="7">
        <v>2598.632944175999</v>
      </c>
      <c r="AB7" s="7">
        <v>2663.1197788011646</v>
      </c>
      <c r="AC7" s="7">
        <v>2756.5971788978468</v>
      </c>
      <c r="AD7" s="7">
        <v>2830.8872883754452</v>
      </c>
      <c r="AE7" s="5" t="s">
        <v>89</v>
      </c>
      <c r="AF7" s="5" t="s">
        <v>5</v>
      </c>
    </row>
    <row r="8" spans="1:33" s="5" customFormat="1" ht="13" x14ac:dyDescent="0.3">
      <c r="A8" s="6" t="s">
        <v>165</v>
      </c>
      <c r="B8" s="7">
        <v>201.81894921473571</v>
      </c>
      <c r="C8" s="7">
        <v>481.12569184073641</v>
      </c>
      <c r="D8" s="7">
        <v>775.03719045148034</v>
      </c>
      <c r="E8" s="7">
        <v>1076.2624150786662</v>
      </c>
      <c r="F8" s="7">
        <v>1117.1387218114805</v>
      </c>
      <c r="G8" s="7">
        <v>1156.7700931053723</v>
      </c>
      <c r="H8" s="7">
        <v>1192.756646975587</v>
      </c>
      <c r="I8" s="7">
        <v>1219.4816469615189</v>
      </c>
      <c r="J8" s="7">
        <v>1333.1710086015078</v>
      </c>
      <c r="K8" s="7">
        <v>1356.3843323065553</v>
      </c>
      <c r="L8" s="7">
        <v>1387.7967030664936</v>
      </c>
      <c r="M8" s="7">
        <v>1441.0124167028373</v>
      </c>
      <c r="N8" s="7">
        <v>1477.104463849658</v>
      </c>
      <c r="O8" s="7">
        <v>1571.0589933421477</v>
      </c>
      <c r="P8" s="7">
        <v>1628.1488855278878</v>
      </c>
      <c r="Q8" s="7">
        <v>1710.2615180997454</v>
      </c>
      <c r="R8" s="7">
        <v>1827.7800508471655</v>
      </c>
      <c r="S8" s="7">
        <v>1942.2957351656528</v>
      </c>
      <c r="T8" s="7">
        <v>2054.8129064503114</v>
      </c>
      <c r="U8" s="7">
        <v>2137.6124310430332</v>
      </c>
      <c r="V8" s="7">
        <v>2237.85425275222</v>
      </c>
      <c r="W8" s="7">
        <v>2307.4845163890786</v>
      </c>
      <c r="X8" s="7">
        <v>2374.9895797335621</v>
      </c>
      <c r="Y8" s="7">
        <v>2426.959145343114</v>
      </c>
      <c r="Z8" s="7">
        <v>2538.3600794529934</v>
      </c>
      <c r="AA8" s="7">
        <v>2598.632944175999</v>
      </c>
      <c r="AB8" s="7">
        <v>2663.1197788011646</v>
      </c>
      <c r="AC8" s="7">
        <v>2756.5971788978468</v>
      </c>
      <c r="AD8" s="7">
        <v>2830.8872883754452</v>
      </c>
      <c r="AE8" s="5" t="s">
        <v>89</v>
      </c>
      <c r="AF8" s="5" t="s">
        <v>5</v>
      </c>
    </row>
    <row r="9" spans="1:33" s="5" customFormat="1" ht="13" x14ac:dyDescent="0.3">
      <c r="A9" s="6" t="s">
        <v>168</v>
      </c>
      <c r="B9" s="7">
        <v>201.81894921473571</v>
      </c>
      <c r="C9" s="7">
        <v>481.12569184073641</v>
      </c>
      <c r="D9" s="7">
        <v>775.03719045148034</v>
      </c>
      <c r="E9" s="7">
        <v>1076.2624150786662</v>
      </c>
      <c r="F9" s="7">
        <v>1117.1387218114805</v>
      </c>
      <c r="G9" s="7">
        <v>1156.7700931053723</v>
      </c>
      <c r="H9" s="7">
        <v>1192.756646975587</v>
      </c>
      <c r="I9" s="7">
        <v>1219.4816469615189</v>
      </c>
      <c r="J9" s="7">
        <v>1333.1710086015078</v>
      </c>
      <c r="K9" s="7">
        <v>1356.3843323065553</v>
      </c>
      <c r="L9" s="7">
        <v>1387.7967030664936</v>
      </c>
      <c r="M9" s="7">
        <v>1441.0124167028373</v>
      </c>
      <c r="N9" s="7">
        <v>1477.104463849658</v>
      </c>
      <c r="O9" s="7">
        <v>1571.0589933421477</v>
      </c>
      <c r="P9" s="7">
        <v>1628.1488855278878</v>
      </c>
      <c r="Q9" s="7">
        <v>1710.2615180997454</v>
      </c>
      <c r="R9" s="7">
        <v>1827.7800508471655</v>
      </c>
      <c r="S9" s="7">
        <v>1942.2957351656528</v>
      </c>
      <c r="T9" s="7">
        <v>2054.8129064503114</v>
      </c>
      <c r="U9" s="7">
        <v>2137.6124310430332</v>
      </c>
      <c r="V9" s="7">
        <v>2237.85425275222</v>
      </c>
      <c r="W9" s="7">
        <v>2307.4845163890786</v>
      </c>
      <c r="X9" s="7">
        <v>2374.9895797335621</v>
      </c>
      <c r="Y9" s="7">
        <v>2426.959145343114</v>
      </c>
      <c r="Z9" s="7">
        <v>2538.3600794529934</v>
      </c>
      <c r="AA9" s="7">
        <v>2598.632944175999</v>
      </c>
      <c r="AB9" s="7">
        <v>2663.1197788011646</v>
      </c>
      <c r="AC9" s="7">
        <v>2756.5971788978468</v>
      </c>
      <c r="AD9" s="7">
        <v>2830.8872883754452</v>
      </c>
      <c r="AE9" s="5" t="s">
        <v>89</v>
      </c>
      <c r="AF9" s="5" t="s">
        <v>5</v>
      </c>
    </row>
    <row r="10" spans="1:33" s="5" customFormat="1" ht="13" x14ac:dyDescent="0.3">
      <c r="A10" s="6" t="s">
        <v>167</v>
      </c>
      <c r="B10" s="7">
        <v>198.2516516238295</v>
      </c>
      <c r="C10" s="7">
        <v>248.65425406094232</v>
      </c>
      <c r="D10" s="7">
        <v>295.67943596788064</v>
      </c>
      <c r="E10" s="7">
        <v>342.99351396794782</v>
      </c>
      <c r="F10" s="7">
        <v>497.65648195617132</v>
      </c>
      <c r="G10" s="7">
        <v>503.01362224311214</v>
      </c>
      <c r="H10" s="7">
        <v>509.38820946020815</v>
      </c>
      <c r="I10" s="7">
        <v>513.25439256241316</v>
      </c>
      <c r="J10" s="7">
        <v>546.40547325927537</v>
      </c>
      <c r="K10" s="7">
        <v>551.35025424982234</v>
      </c>
      <c r="L10" s="7">
        <v>556.28750109073167</v>
      </c>
      <c r="M10" s="7">
        <v>563.84215662915949</v>
      </c>
      <c r="N10" s="7">
        <v>582.55131481379374</v>
      </c>
      <c r="O10" s="7">
        <v>590.13363650865483</v>
      </c>
      <c r="P10" s="7">
        <v>599.17806846827068</v>
      </c>
      <c r="Q10" s="7">
        <v>609.1200040662975</v>
      </c>
      <c r="R10" s="7">
        <v>620.49031666060364</v>
      </c>
      <c r="S10" s="7">
        <v>629.0632804368164</v>
      </c>
      <c r="T10" s="7">
        <v>674.43444706487628</v>
      </c>
      <c r="U10" s="7">
        <v>683.44419767736963</v>
      </c>
      <c r="V10" s="7">
        <v>690.5086416757706</v>
      </c>
      <c r="W10" s="7">
        <v>698.41459100842667</v>
      </c>
      <c r="X10" s="7">
        <v>706.13070273689505</v>
      </c>
      <c r="Y10" s="7">
        <v>769.73492616239412</v>
      </c>
      <c r="Z10" s="7">
        <v>815.16430912709359</v>
      </c>
      <c r="AA10" s="7">
        <v>824.05752799626612</v>
      </c>
      <c r="AB10" s="7">
        <v>931.06999071947371</v>
      </c>
      <c r="AC10" s="7">
        <v>968.22991656801571</v>
      </c>
      <c r="AD10" s="7">
        <v>981.04989508577478</v>
      </c>
      <c r="AE10" s="5" t="s">
        <v>89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90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89</v>
      </c>
    </row>
    <row r="13" spans="1:33" s="5" customFormat="1" ht="13" x14ac:dyDescent="0.3">
      <c r="A13" s="6" t="s">
        <v>160</v>
      </c>
      <c r="B13" s="7">
        <v>72.807534964644574</v>
      </c>
      <c r="C13" s="7">
        <v>168.86784388097817</v>
      </c>
      <c r="D13" s="7">
        <v>264.36982117581431</v>
      </c>
      <c r="E13" s="7">
        <v>360.40944985642875</v>
      </c>
      <c r="F13" s="7">
        <v>366.68907568285113</v>
      </c>
      <c r="G13" s="7">
        <v>373.26125367215252</v>
      </c>
      <c r="H13" s="7">
        <v>381.41188219391972</v>
      </c>
      <c r="I13" s="7">
        <v>388.36370049344248</v>
      </c>
      <c r="J13" s="7">
        <v>426.03790110459425</v>
      </c>
      <c r="K13" s="7">
        <v>435.74113761114597</v>
      </c>
      <c r="L13" s="7">
        <v>449.1026007279545</v>
      </c>
      <c r="M13" s="7">
        <v>474.61073542499366</v>
      </c>
      <c r="N13" s="7">
        <v>488.82431894998092</v>
      </c>
      <c r="O13" s="7">
        <v>539.31729084216818</v>
      </c>
      <c r="P13" s="7">
        <v>569.9887138272793</v>
      </c>
      <c r="Q13" s="7">
        <v>607.46121186357902</v>
      </c>
      <c r="R13" s="7">
        <v>645.70128805866671</v>
      </c>
      <c r="S13" s="7">
        <v>682.91473454575771</v>
      </c>
      <c r="T13" s="7">
        <v>738.25469531961176</v>
      </c>
      <c r="U13" s="7">
        <v>778.07605051525809</v>
      </c>
      <c r="V13" s="7">
        <v>825.82048622737375</v>
      </c>
      <c r="W13" s="7">
        <v>848.51176896995878</v>
      </c>
      <c r="X13" s="7">
        <v>880.66692269607734</v>
      </c>
      <c r="Y13" s="7">
        <v>904.59474686231817</v>
      </c>
      <c r="Z13" s="7">
        <v>945.12910114780857</v>
      </c>
      <c r="AA13" s="7">
        <v>971.38530122982593</v>
      </c>
      <c r="AB13" s="7">
        <v>999.1068782962534</v>
      </c>
      <c r="AC13" s="7">
        <v>1045.9194262616586</v>
      </c>
      <c r="AD13" s="7">
        <v>1076.5940952403307</v>
      </c>
      <c r="AE13" s="5" t="s">
        <v>89</v>
      </c>
      <c r="AF13" s="5" t="s">
        <v>8</v>
      </c>
    </row>
    <row r="14" spans="1:33" s="5" customFormat="1" ht="13" x14ac:dyDescent="0.3">
      <c r="A14" s="6" t="s">
        <v>161</v>
      </c>
      <c r="B14" s="7">
        <v>71.326046983989144</v>
      </c>
      <c r="C14" s="7">
        <v>147.32609740104726</v>
      </c>
      <c r="D14" s="7">
        <v>223.12538075841826</v>
      </c>
      <c r="E14" s="7">
        <v>299.11754586184787</v>
      </c>
      <c r="F14" s="7">
        <v>301.17044103507914</v>
      </c>
      <c r="G14" s="7">
        <v>303.17425353761064</v>
      </c>
      <c r="H14" s="7">
        <v>305.68787211050983</v>
      </c>
      <c r="I14" s="7">
        <v>307.83818585959841</v>
      </c>
      <c r="J14" s="7">
        <v>310.44994849568849</v>
      </c>
      <c r="K14" s="7">
        <v>313.14047344840321</v>
      </c>
      <c r="L14" s="7">
        <v>319.31647184987565</v>
      </c>
      <c r="M14" s="7">
        <v>335.8823518120235</v>
      </c>
      <c r="N14" s="7">
        <v>339.75501630152837</v>
      </c>
      <c r="O14" s="7">
        <v>343.80573374639221</v>
      </c>
      <c r="P14" s="7">
        <v>399.06624528571569</v>
      </c>
      <c r="Q14" s="7">
        <v>407.33062828368185</v>
      </c>
      <c r="R14" s="7">
        <v>412.81456484843784</v>
      </c>
      <c r="S14" s="7">
        <v>417.96877585892912</v>
      </c>
      <c r="T14" s="7">
        <v>423.13630505511787</v>
      </c>
      <c r="U14" s="7">
        <v>493.43875795263142</v>
      </c>
      <c r="V14" s="7">
        <v>531.10458263230521</v>
      </c>
      <c r="W14" s="7">
        <v>536.9796582703957</v>
      </c>
      <c r="X14" s="7">
        <v>575.20163272694663</v>
      </c>
      <c r="Y14" s="7">
        <v>581.32483222643168</v>
      </c>
      <c r="Z14" s="7">
        <v>587.8054766764651</v>
      </c>
      <c r="AA14" s="7">
        <v>594.42656722060542</v>
      </c>
      <c r="AB14" s="7">
        <v>601.42904894893445</v>
      </c>
      <c r="AC14" s="7">
        <v>608.71401252409566</v>
      </c>
      <c r="AD14" s="7">
        <v>616.32232374612397</v>
      </c>
      <c r="AE14" s="5" t="s">
        <v>89</v>
      </c>
      <c r="AF14" s="5" t="s">
        <v>8</v>
      </c>
    </row>
    <row r="15" spans="1:33" s="5" customFormat="1" ht="13" x14ac:dyDescent="0.3">
      <c r="A15" s="6" t="s">
        <v>162</v>
      </c>
      <c r="B15" s="7">
        <v>72.554286236231079</v>
      </c>
      <c r="C15" s="7">
        <v>123.51588741102455</v>
      </c>
      <c r="D15" s="7">
        <v>173.75901343860139</v>
      </c>
      <c r="E15" s="7">
        <v>224.56193312866887</v>
      </c>
      <c r="F15" s="7">
        <v>231.17598071631122</v>
      </c>
      <c r="G15" s="7">
        <v>238.10598200766248</v>
      </c>
      <c r="H15" s="7">
        <v>246.75330973102876</v>
      </c>
      <c r="I15" s="7">
        <v>263.01528505795767</v>
      </c>
      <c r="J15" s="7">
        <v>277.0309854107312</v>
      </c>
      <c r="K15" s="7">
        <v>287.83490206423164</v>
      </c>
      <c r="L15" s="7">
        <v>301.51798069245621</v>
      </c>
      <c r="M15" s="7">
        <v>336.29049422939283</v>
      </c>
      <c r="N15" s="7">
        <v>392.30385698504432</v>
      </c>
      <c r="O15" s="7">
        <v>449.32660718109241</v>
      </c>
      <c r="P15" s="7">
        <v>487.60069517642881</v>
      </c>
      <c r="Q15" s="7">
        <v>508.14988747709384</v>
      </c>
      <c r="R15" s="7">
        <v>530.5251041928625</v>
      </c>
      <c r="S15" s="7">
        <v>572.57727101803164</v>
      </c>
      <c r="T15" s="7">
        <v>595.14928646215105</v>
      </c>
      <c r="U15" s="7">
        <v>620.0076805089866</v>
      </c>
      <c r="V15" s="7">
        <v>664.6032167045646</v>
      </c>
      <c r="W15" s="7">
        <v>690.72293248564301</v>
      </c>
      <c r="X15" s="7">
        <v>717.71130333948634</v>
      </c>
      <c r="Y15" s="7">
        <v>762.97904618356506</v>
      </c>
      <c r="Z15" s="7">
        <v>792.521115008062</v>
      </c>
      <c r="AA15" s="7">
        <v>823.2008778227181</v>
      </c>
      <c r="AB15" s="7">
        <v>855.52765050427081</v>
      </c>
      <c r="AC15" s="7">
        <v>909.71080289648671</v>
      </c>
      <c r="AD15" s="7">
        <v>945.54784891938243</v>
      </c>
      <c r="AE15" s="5" t="s">
        <v>89</v>
      </c>
      <c r="AF15" s="5" t="s">
        <v>8</v>
      </c>
    </row>
    <row r="16" spans="1:33" s="5" customFormat="1" ht="13" x14ac:dyDescent="0.3">
      <c r="A16" s="6" t="s">
        <v>6</v>
      </c>
      <c r="B16" s="7">
        <v>95.370941191919243</v>
      </c>
      <c r="C16" s="7">
        <v>137.6558298922609</v>
      </c>
      <c r="D16" s="7">
        <v>152.29388203348665</v>
      </c>
      <c r="E16" s="7">
        <v>171.11694543599694</v>
      </c>
      <c r="F16" s="7">
        <v>178.57916243930555</v>
      </c>
      <c r="G16" s="7">
        <v>186.36816877552707</v>
      </c>
      <c r="H16" s="7">
        <v>195.72866039226284</v>
      </c>
      <c r="I16" s="7">
        <v>203.81363203370609</v>
      </c>
      <c r="J16" s="7">
        <v>276.80525516476388</v>
      </c>
      <c r="K16" s="7">
        <v>287.70602647205681</v>
      </c>
      <c r="L16" s="7">
        <v>304.40902913011166</v>
      </c>
      <c r="M16" s="7">
        <v>342.35460795592081</v>
      </c>
      <c r="N16" s="7">
        <v>357.61301238272847</v>
      </c>
      <c r="O16" s="7">
        <v>452.14009376304432</v>
      </c>
      <c r="P16" s="7">
        <v>487.45285504253377</v>
      </c>
      <c r="Q16" s="7">
        <v>547.39048629724448</v>
      </c>
      <c r="R16" s="7">
        <v>607.83843980506072</v>
      </c>
      <c r="S16" s="7">
        <v>666.66263946805839</v>
      </c>
      <c r="T16" s="7">
        <v>765.088886503293</v>
      </c>
      <c r="U16" s="7">
        <v>808.31971242147335</v>
      </c>
      <c r="V16" s="7">
        <v>878.84734662786093</v>
      </c>
      <c r="W16" s="7">
        <v>900.58667009741407</v>
      </c>
      <c r="X16" s="7">
        <v>933.54005430379425</v>
      </c>
      <c r="Y16" s="7">
        <v>956.08244436794928</v>
      </c>
      <c r="Z16" s="7">
        <v>1013.3699238466136</v>
      </c>
      <c r="AA16" s="7">
        <v>1037.8092142512555</v>
      </c>
      <c r="AB16" s="7">
        <v>1063.2321976653154</v>
      </c>
      <c r="AC16" s="7">
        <v>1128.7815027530401</v>
      </c>
      <c r="AD16" s="7">
        <v>1156.0666920875656</v>
      </c>
      <c r="AE16" s="5" t="s">
        <v>89</v>
      </c>
      <c r="AF16" s="5" t="s">
        <v>8</v>
      </c>
    </row>
    <row r="17" spans="1:32" s="5" customFormat="1" ht="13" x14ac:dyDescent="0.3">
      <c r="A17" s="6" t="s">
        <v>163</v>
      </c>
      <c r="B17" s="7">
        <v>72.807534964644574</v>
      </c>
      <c r="C17" s="7">
        <v>168.86784388097817</v>
      </c>
      <c r="D17" s="7">
        <v>264.36982117581431</v>
      </c>
      <c r="E17" s="7">
        <v>360.40944985642875</v>
      </c>
      <c r="F17" s="7">
        <v>366.68907568285113</v>
      </c>
      <c r="G17" s="7">
        <v>373.26125367215252</v>
      </c>
      <c r="H17" s="7">
        <v>381.41188219391972</v>
      </c>
      <c r="I17" s="7">
        <v>388.36370049344248</v>
      </c>
      <c r="J17" s="7">
        <v>426.03790110459425</v>
      </c>
      <c r="K17" s="7">
        <v>435.74113761114597</v>
      </c>
      <c r="L17" s="7">
        <v>449.1026007279545</v>
      </c>
      <c r="M17" s="7">
        <v>474.61073542499366</v>
      </c>
      <c r="N17" s="7">
        <v>488.82431894998092</v>
      </c>
      <c r="O17" s="7">
        <v>539.31729084216818</v>
      </c>
      <c r="P17" s="7">
        <v>569.9887138272793</v>
      </c>
      <c r="Q17" s="7">
        <v>607.46121186357902</v>
      </c>
      <c r="R17" s="7">
        <v>645.70128805866671</v>
      </c>
      <c r="S17" s="7">
        <v>682.91473454575771</v>
      </c>
      <c r="T17" s="7">
        <v>738.25469531961176</v>
      </c>
      <c r="U17" s="7">
        <v>778.07605051525809</v>
      </c>
      <c r="V17" s="7">
        <v>825.82048622737375</v>
      </c>
      <c r="W17" s="7">
        <v>848.51176896995878</v>
      </c>
      <c r="X17" s="7">
        <v>880.66692269607734</v>
      </c>
      <c r="Y17" s="7">
        <v>904.59474686231817</v>
      </c>
      <c r="Z17" s="7">
        <v>945.12910114780857</v>
      </c>
      <c r="AA17" s="7">
        <v>971.38530122982593</v>
      </c>
      <c r="AB17" s="7">
        <v>999.1068782962534</v>
      </c>
      <c r="AC17" s="7">
        <v>1045.9194262616586</v>
      </c>
      <c r="AD17" s="7">
        <v>1076.5940952403307</v>
      </c>
      <c r="AE17" s="5" t="s">
        <v>89</v>
      </c>
      <c r="AF17" s="5" t="s">
        <v>8</v>
      </c>
    </row>
    <row r="18" spans="1:32" s="5" customFormat="1" ht="13" x14ac:dyDescent="0.3">
      <c r="A18" s="6" t="s">
        <v>164</v>
      </c>
      <c r="B18" s="7">
        <v>72.807534964644574</v>
      </c>
      <c r="C18" s="7">
        <v>191.92973296133576</v>
      </c>
      <c r="D18" s="7">
        <v>318.22603976383505</v>
      </c>
      <c r="E18" s="7">
        <v>446.09123983766796</v>
      </c>
      <c r="F18" s="7">
        <v>459.03509872836395</v>
      </c>
      <c r="G18" s="7">
        <v>472.10058001495474</v>
      </c>
      <c r="H18" s="7">
        <v>484.75637655014884</v>
      </c>
      <c r="I18" s="7">
        <v>494.43622302620759</v>
      </c>
      <c r="J18" s="7">
        <v>544.72712441751219</v>
      </c>
      <c r="K18" s="7">
        <v>554.23544668821432</v>
      </c>
      <c r="L18" s="7">
        <v>568.9019665362556</v>
      </c>
      <c r="M18" s="7">
        <v>599.57566672892995</v>
      </c>
      <c r="N18" s="7">
        <v>612.45687555208406</v>
      </c>
      <c r="O18" s="7">
        <v>680.43147093702214</v>
      </c>
      <c r="P18" s="7">
        <v>711.46482159669574</v>
      </c>
      <c r="Q18" s="7">
        <v>759.91396249353863</v>
      </c>
      <c r="R18" s="7">
        <v>808.67060930705759</v>
      </c>
      <c r="S18" s="7">
        <v>861.44898214167245</v>
      </c>
      <c r="T18" s="7">
        <v>937.1886705088873</v>
      </c>
      <c r="U18" s="7">
        <v>980.8423044318223</v>
      </c>
      <c r="V18" s="7">
        <v>1041.7353154771918</v>
      </c>
      <c r="W18" s="7">
        <v>1069.5369681102111</v>
      </c>
      <c r="X18" s="7">
        <v>1101.3460607703239</v>
      </c>
      <c r="Y18" s="7">
        <v>1121.2133856587479</v>
      </c>
      <c r="Z18" s="7">
        <v>1164.5908190448017</v>
      </c>
      <c r="AA18" s="7">
        <v>1187.5114278636252</v>
      </c>
      <c r="AB18" s="7">
        <v>1212.3544506044686</v>
      </c>
      <c r="AC18" s="7">
        <v>1263.2527671207763</v>
      </c>
      <c r="AD18" s="7">
        <v>1291.8097435861105</v>
      </c>
      <c r="AE18" s="5" t="s">
        <v>89</v>
      </c>
      <c r="AF18" s="5" t="s">
        <v>8</v>
      </c>
    </row>
    <row r="19" spans="1:32" s="5" customFormat="1" ht="13" x14ac:dyDescent="0.3">
      <c r="A19" s="6" t="s">
        <v>165</v>
      </c>
      <c r="B19" s="7">
        <v>72.807534964644574</v>
      </c>
      <c r="C19" s="7">
        <v>191.92973296133576</v>
      </c>
      <c r="D19" s="7">
        <v>318.22603976383505</v>
      </c>
      <c r="E19" s="7">
        <v>446.09123983766796</v>
      </c>
      <c r="F19" s="7">
        <v>459.03509872836395</v>
      </c>
      <c r="G19" s="7">
        <v>472.10058001495474</v>
      </c>
      <c r="H19" s="7">
        <v>484.75637655014884</v>
      </c>
      <c r="I19" s="7">
        <v>494.43622302620759</v>
      </c>
      <c r="J19" s="7">
        <v>544.72712441751219</v>
      </c>
      <c r="K19" s="7">
        <v>554.23544668821432</v>
      </c>
      <c r="L19" s="7">
        <v>568.9019665362556</v>
      </c>
      <c r="M19" s="7">
        <v>599.57566672892995</v>
      </c>
      <c r="N19" s="7">
        <v>612.45687555208406</v>
      </c>
      <c r="O19" s="7">
        <v>680.43147093702214</v>
      </c>
      <c r="P19" s="7">
        <v>711.46482159669574</v>
      </c>
      <c r="Q19" s="7">
        <v>759.91396249353863</v>
      </c>
      <c r="R19" s="7">
        <v>808.67060930705759</v>
      </c>
      <c r="S19" s="7">
        <v>861.44898214167245</v>
      </c>
      <c r="T19" s="7">
        <v>937.1886705088873</v>
      </c>
      <c r="U19" s="7">
        <v>980.8423044318223</v>
      </c>
      <c r="V19" s="7">
        <v>1041.7353154771918</v>
      </c>
      <c r="W19" s="7">
        <v>1069.5369681102111</v>
      </c>
      <c r="X19" s="7">
        <v>1101.3460607703239</v>
      </c>
      <c r="Y19" s="7">
        <v>1121.2133856587479</v>
      </c>
      <c r="Z19" s="7">
        <v>1164.5908190448017</v>
      </c>
      <c r="AA19" s="7">
        <v>1187.5114278636252</v>
      </c>
      <c r="AB19" s="7">
        <v>1212.3544506044686</v>
      </c>
      <c r="AC19" s="7">
        <v>1263.2527671207763</v>
      </c>
      <c r="AD19" s="7">
        <v>1291.8097435861105</v>
      </c>
      <c r="AE19" s="5" t="s">
        <v>89</v>
      </c>
      <c r="AF19" s="5" t="s">
        <v>8</v>
      </c>
    </row>
    <row r="20" spans="1:32" s="5" customFormat="1" ht="13" x14ac:dyDescent="0.3">
      <c r="A20" s="6" t="s">
        <v>168</v>
      </c>
      <c r="B20" s="7">
        <v>72.807534964644574</v>
      </c>
      <c r="C20" s="7">
        <v>191.92973296133576</v>
      </c>
      <c r="D20" s="7">
        <v>318.22603976383505</v>
      </c>
      <c r="E20" s="7">
        <v>446.09123983766796</v>
      </c>
      <c r="F20" s="7">
        <v>459.03509872836395</v>
      </c>
      <c r="G20" s="7">
        <v>472.10058001495474</v>
      </c>
      <c r="H20" s="7">
        <v>484.75637655014884</v>
      </c>
      <c r="I20" s="7">
        <v>494.43622302620759</v>
      </c>
      <c r="J20" s="7">
        <v>544.72712441751219</v>
      </c>
      <c r="K20" s="7">
        <v>554.23544668821432</v>
      </c>
      <c r="L20" s="7">
        <v>568.9019665362556</v>
      </c>
      <c r="M20" s="7">
        <v>599.57566672892995</v>
      </c>
      <c r="N20" s="7">
        <v>612.45687555208406</v>
      </c>
      <c r="O20" s="7">
        <v>680.43147093702214</v>
      </c>
      <c r="P20" s="7">
        <v>711.46482159669574</v>
      </c>
      <c r="Q20" s="7">
        <v>759.91396249353863</v>
      </c>
      <c r="R20" s="7">
        <v>808.67060930705759</v>
      </c>
      <c r="S20" s="7">
        <v>861.44898214167245</v>
      </c>
      <c r="T20" s="7">
        <v>937.1886705088873</v>
      </c>
      <c r="U20" s="7">
        <v>980.8423044318223</v>
      </c>
      <c r="V20" s="7">
        <v>1041.7353154771918</v>
      </c>
      <c r="W20" s="7">
        <v>1069.5369681102111</v>
      </c>
      <c r="X20" s="7">
        <v>1101.3460607703239</v>
      </c>
      <c r="Y20" s="7">
        <v>1121.2133856587479</v>
      </c>
      <c r="Z20" s="7">
        <v>1164.5908190448017</v>
      </c>
      <c r="AA20" s="7">
        <v>1187.5114278636252</v>
      </c>
      <c r="AB20" s="7">
        <v>1212.3544506044686</v>
      </c>
      <c r="AC20" s="7">
        <v>1263.2527671207763</v>
      </c>
      <c r="AD20" s="7">
        <v>1291.8097435861105</v>
      </c>
      <c r="AE20" s="5" t="s">
        <v>89</v>
      </c>
      <c r="AF20" s="5" t="s">
        <v>8</v>
      </c>
    </row>
    <row r="21" spans="1:32" s="5" customFormat="1" ht="13" x14ac:dyDescent="0.3">
      <c r="A21" s="6" t="s">
        <v>167</v>
      </c>
      <c r="B21" s="7">
        <v>71.742253945930273</v>
      </c>
      <c r="C21" s="7">
        <v>89.449880604477571</v>
      </c>
      <c r="D21" s="7">
        <v>107.21906415777811</v>
      </c>
      <c r="E21" s="7">
        <v>125.10490745934455</v>
      </c>
      <c r="F21" s="7">
        <v>135.32831214222361</v>
      </c>
      <c r="G21" s="7">
        <v>137.46337918004156</v>
      </c>
      <c r="H21" s="7">
        <v>140.00573271634482</v>
      </c>
      <c r="I21" s="7">
        <v>141.54496519602827</v>
      </c>
      <c r="J21" s="7">
        <v>171.66248472143002</v>
      </c>
      <c r="K21" s="7">
        <v>173.6349978820277</v>
      </c>
      <c r="L21" s="7">
        <v>175.60108866043558</v>
      </c>
      <c r="M21" s="7">
        <v>178.61679508950112</v>
      </c>
      <c r="N21" s="7">
        <v>192.85129425802043</v>
      </c>
      <c r="O21" s="7">
        <v>195.87612739115411</v>
      </c>
      <c r="P21" s="7">
        <v>199.48578621693886</v>
      </c>
      <c r="Q21" s="7">
        <v>203.45411095503718</v>
      </c>
      <c r="R21" s="7">
        <v>207.9930221302281</v>
      </c>
      <c r="S21" s="7">
        <v>211.41316720180683</v>
      </c>
      <c r="T21" s="7">
        <v>214.6674250117261</v>
      </c>
      <c r="U21" s="7">
        <v>218.2607933260382</v>
      </c>
      <c r="V21" s="7">
        <v>221.07137306481974</v>
      </c>
      <c r="W21" s="7">
        <v>224.21985724288416</v>
      </c>
      <c r="X21" s="7">
        <v>227.29006611092422</v>
      </c>
      <c r="Y21" s="7">
        <v>286.50591848050283</v>
      </c>
      <c r="Z21" s="7">
        <v>289.87810251276221</v>
      </c>
      <c r="AA21" s="7">
        <v>293.12036743586128</v>
      </c>
      <c r="AB21" s="7">
        <v>394.97948732722881</v>
      </c>
      <c r="AC21" s="7">
        <v>426.72105552367418</v>
      </c>
      <c r="AD21" s="7">
        <v>433.85585875037469</v>
      </c>
      <c r="AE21" s="5" t="s">
        <v>89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91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89</v>
      </c>
      <c r="AF23" s="5" t="s">
        <v>10</v>
      </c>
    </row>
    <row r="24" spans="1:32" s="5" customFormat="1" ht="13" x14ac:dyDescent="0.3">
      <c r="A24" s="6" t="s">
        <v>160</v>
      </c>
      <c r="B24" s="7">
        <v>129.01141425009112</v>
      </c>
      <c r="C24" s="7">
        <v>269.52051775639029</v>
      </c>
      <c r="D24" s="7">
        <v>402.29950167118517</v>
      </c>
      <c r="E24" s="7">
        <v>535.88077056570546</v>
      </c>
      <c r="F24" s="7">
        <v>545.54516404832532</v>
      </c>
      <c r="G24" s="7">
        <v>555.30995184907943</v>
      </c>
      <c r="H24" s="7">
        <v>567.63367087301003</v>
      </c>
      <c r="I24" s="7">
        <v>578.6838647257398</v>
      </c>
      <c r="J24" s="7">
        <v>630.64127563881016</v>
      </c>
      <c r="K24" s="7">
        <v>645.33918587381572</v>
      </c>
      <c r="L24" s="7">
        <v>661.55110654276666</v>
      </c>
      <c r="M24" s="7">
        <v>681.89517616276316</v>
      </c>
      <c r="N24" s="7">
        <v>706.92910978924169</v>
      </c>
      <c r="O24" s="7">
        <v>729.7916363683587</v>
      </c>
      <c r="P24" s="7">
        <v>755.23096636393598</v>
      </c>
      <c r="Q24" s="7">
        <v>783.79544058136594</v>
      </c>
      <c r="R24" s="7">
        <v>840.03930977876144</v>
      </c>
      <c r="S24" s="7">
        <v>884.73764627988692</v>
      </c>
      <c r="T24" s="7">
        <v>914.99608767943118</v>
      </c>
      <c r="U24" s="7">
        <v>948.28927066986603</v>
      </c>
      <c r="V24" s="7">
        <v>980.31149621380064</v>
      </c>
      <c r="W24" s="7">
        <v>1014.652708568295</v>
      </c>
      <c r="X24" s="7">
        <v>1049.8442586773717</v>
      </c>
      <c r="Y24" s="7">
        <v>1086.0706564058446</v>
      </c>
      <c r="Z24" s="7">
        <v>1149.5804176460474</v>
      </c>
      <c r="AA24" s="7">
        <v>1189.8168232510434</v>
      </c>
      <c r="AB24" s="7">
        <v>1231.7651804899006</v>
      </c>
      <c r="AC24" s="7">
        <v>1275.8201883248835</v>
      </c>
      <c r="AD24" s="7">
        <v>1322.2195830597939</v>
      </c>
      <c r="AE24" s="5" t="s">
        <v>89</v>
      </c>
      <c r="AF24" s="5" t="s">
        <v>10</v>
      </c>
    </row>
    <row r="25" spans="1:32" s="5" customFormat="1" ht="13" x14ac:dyDescent="0.3">
      <c r="A25" s="6" t="s">
        <v>161</v>
      </c>
      <c r="B25" s="7">
        <v>125.53185588569197</v>
      </c>
      <c r="C25" s="7">
        <v>251.61810723495128</v>
      </c>
      <c r="D25" s="7">
        <v>375.18469053800533</v>
      </c>
      <c r="E25" s="7">
        <v>499.03871901949935</v>
      </c>
      <c r="F25" s="7">
        <v>502.1405288592411</v>
      </c>
      <c r="G25" s="7">
        <v>505.16919837759229</v>
      </c>
      <c r="H25" s="7">
        <v>508.97058183638143</v>
      </c>
      <c r="I25" s="7">
        <v>512.22979310474898</v>
      </c>
      <c r="J25" s="7">
        <v>516.18180302073574</v>
      </c>
      <c r="K25" s="7">
        <v>520.25306187633873</v>
      </c>
      <c r="L25" s="7">
        <v>524.72402233033313</v>
      </c>
      <c r="M25" s="7">
        <v>530.26280538082972</v>
      </c>
      <c r="N25" s="7">
        <v>599.9616473328266</v>
      </c>
      <c r="O25" s="7">
        <v>606.08486287236167</v>
      </c>
      <c r="P25" s="7">
        <v>660.37906431723297</v>
      </c>
      <c r="Q25" s="7">
        <v>667.98891596940769</v>
      </c>
      <c r="R25" s="7">
        <v>676.27118971558593</v>
      </c>
      <c r="S25" s="7">
        <v>684.06734070662617</v>
      </c>
      <c r="T25" s="7">
        <v>691.88025705861719</v>
      </c>
      <c r="U25" s="7">
        <v>701.24848596524157</v>
      </c>
      <c r="V25" s="7">
        <v>734.64945172949876</v>
      </c>
      <c r="W25" s="7">
        <v>743.53513274425666</v>
      </c>
      <c r="X25" s="7">
        <v>752.57390265574782</v>
      </c>
      <c r="Y25" s="7">
        <v>761.84580414199274</v>
      </c>
      <c r="Z25" s="7">
        <v>771.65421997332203</v>
      </c>
      <c r="AA25" s="7">
        <v>781.67355351756055</v>
      </c>
      <c r="AB25" s="7">
        <v>792.26450348452624</v>
      </c>
      <c r="AC25" s="7">
        <v>803.28747962217926</v>
      </c>
      <c r="AD25" s="7">
        <v>814.79789303517657</v>
      </c>
      <c r="AE25" s="5" t="s">
        <v>89</v>
      </c>
      <c r="AF25" s="5" t="s">
        <v>10</v>
      </c>
    </row>
    <row r="26" spans="1:32" s="5" customFormat="1" ht="13" x14ac:dyDescent="0.3">
      <c r="A26" s="6" t="s">
        <v>162</v>
      </c>
      <c r="B26" s="7">
        <v>128.4166110908817</v>
      </c>
      <c r="C26" s="7">
        <v>222.32972664320437</v>
      </c>
      <c r="D26" s="7">
        <v>309.05526670051285</v>
      </c>
      <c r="E26" s="7">
        <v>396.63414414680824</v>
      </c>
      <c r="F26" s="7">
        <v>406.6339718945992</v>
      </c>
      <c r="G26" s="7">
        <v>459.78191113115355</v>
      </c>
      <c r="H26" s="7">
        <v>472.86544121180691</v>
      </c>
      <c r="I26" s="7">
        <v>485.28166482723543</v>
      </c>
      <c r="J26" s="7">
        <v>500.40494857485578</v>
      </c>
      <c r="K26" s="7">
        <v>520.70358726506186</v>
      </c>
      <c r="L26" s="7">
        <v>538.99483213608823</v>
      </c>
      <c r="M26" s="7">
        <v>561.13853765817066</v>
      </c>
      <c r="N26" s="7">
        <v>613.23520531092277</v>
      </c>
      <c r="O26" s="7">
        <v>638.51435771384115</v>
      </c>
      <c r="P26" s="7">
        <v>665.886342773568</v>
      </c>
      <c r="Q26" s="7">
        <v>696.96591701713032</v>
      </c>
      <c r="R26" s="7">
        <v>730.79893878566452</v>
      </c>
      <c r="S26" s="7">
        <v>780.80169224886868</v>
      </c>
      <c r="T26" s="7">
        <v>814.96859142215021</v>
      </c>
      <c r="U26" s="7">
        <v>852.59277259798569</v>
      </c>
      <c r="V26" s="7">
        <v>889.55963581981314</v>
      </c>
      <c r="W26" s="7">
        <v>929.10391134061638</v>
      </c>
      <c r="X26" s="7">
        <v>969.96504452539671</v>
      </c>
      <c r="Y26" s="7">
        <v>1012.2190993491703</v>
      </c>
      <c r="Z26" s="7">
        <v>1085.0006090634388</v>
      </c>
      <c r="AA26" s="7">
        <v>1131.9828869665678</v>
      </c>
      <c r="AB26" s="7">
        <v>1180.9021841970928</v>
      </c>
      <c r="AC26" s="7">
        <v>1232.3433726217722</v>
      </c>
      <c r="AD26" s="7">
        <v>1286.5563513929119</v>
      </c>
      <c r="AE26" s="5" t="s">
        <v>89</v>
      </c>
      <c r="AF26" s="5" t="s">
        <v>10</v>
      </c>
    </row>
    <row r="27" spans="1:32" s="5" customFormat="1" ht="13" x14ac:dyDescent="0.3">
      <c r="A27" s="6" t="s">
        <v>6</v>
      </c>
      <c r="B27" s="7">
        <v>170.85890602255097</v>
      </c>
      <c r="C27" s="7">
        <v>217.54882539894933</v>
      </c>
      <c r="D27" s="7">
        <v>412.08573150626023</v>
      </c>
      <c r="E27" s="7">
        <v>419.62537242319809</v>
      </c>
      <c r="F27" s="7">
        <v>431.06175226056735</v>
      </c>
      <c r="G27" s="7">
        <v>442.65410181545894</v>
      </c>
      <c r="H27" s="7">
        <v>456.78969288909275</v>
      </c>
      <c r="I27" s="7">
        <v>469.53576710004495</v>
      </c>
      <c r="J27" s="7">
        <v>560.60368169682533</v>
      </c>
      <c r="K27" s="7">
        <v>577.0906414089759</v>
      </c>
      <c r="L27" s="7">
        <v>594.79669382381098</v>
      </c>
      <c r="M27" s="7">
        <v>617.17918957897859</v>
      </c>
      <c r="N27" s="7">
        <v>647.2457578835913</v>
      </c>
      <c r="O27" s="7">
        <v>671.70656272679503</v>
      </c>
      <c r="P27" s="7">
        <v>699.9344691940571</v>
      </c>
      <c r="Q27" s="7">
        <v>729.67356774050643</v>
      </c>
      <c r="R27" s="7">
        <v>811.83011443209784</v>
      </c>
      <c r="S27" s="7">
        <v>871.66417755930206</v>
      </c>
      <c r="T27" s="7">
        <v>902.15140715051757</v>
      </c>
      <c r="U27" s="7">
        <v>934.8151106198203</v>
      </c>
      <c r="V27" s="7">
        <v>965.90153262479919</v>
      </c>
      <c r="W27" s="7">
        <v>998.81976107915227</v>
      </c>
      <c r="X27" s="7">
        <v>1032.3399958353955</v>
      </c>
      <c r="Y27" s="7">
        <v>1066.4902460195042</v>
      </c>
      <c r="Z27" s="7">
        <v>1152.2329117673003</v>
      </c>
      <c r="AA27" s="7">
        <v>1190.2569439022416</v>
      </c>
      <c r="AB27" s="7">
        <v>1228.7706262440624</v>
      </c>
      <c r="AC27" s="7">
        <v>1268.7211619161858</v>
      </c>
      <c r="AD27" s="7">
        <v>1310.0567821880422</v>
      </c>
      <c r="AE27" s="5" t="s">
        <v>89</v>
      </c>
      <c r="AF27" s="5" t="s">
        <v>10</v>
      </c>
    </row>
    <row r="28" spans="1:32" s="5" customFormat="1" ht="13" x14ac:dyDescent="0.3">
      <c r="A28" s="6" t="s">
        <v>163</v>
      </c>
      <c r="B28" s="7">
        <v>129.01141425009112</v>
      </c>
      <c r="C28" s="7">
        <v>269.52051775639029</v>
      </c>
      <c r="D28" s="7">
        <v>402.29950167118517</v>
      </c>
      <c r="E28" s="7">
        <v>535.88077056570546</v>
      </c>
      <c r="F28" s="7">
        <v>545.54516404832532</v>
      </c>
      <c r="G28" s="7">
        <v>555.30995184907943</v>
      </c>
      <c r="H28" s="7">
        <v>567.63367087301003</v>
      </c>
      <c r="I28" s="7">
        <v>578.6838647257398</v>
      </c>
      <c r="J28" s="7">
        <v>630.64127563881016</v>
      </c>
      <c r="K28" s="7">
        <v>645.33918587381572</v>
      </c>
      <c r="L28" s="7">
        <v>661.55110654276666</v>
      </c>
      <c r="M28" s="7">
        <v>681.89517616276316</v>
      </c>
      <c r="N28" s="7">
        <v>706.92910978924169</v>
      </c>
      <c r="O28" s="7">
        <v>729.7916363683587</v>
      </c>
      <c r="P28" s="7">
        <v>755.23096636393598</v>
      </c>
      <c r="Q28" s="7">
        <v>783.79544058136594</v>
      </c>
      <c r="R28" s="7">
        <v>840.03930977876144</v>
      </c>
      <c r="S28" s="7">
        <v>884.73764627988692</v>
      </c>
      <c r="T28" s="7">
        <v>914.99608767943118</v>
      </c>
      <c r="U28" s="7">
        <v>948.28927066986603</v>
      </c>
      <c r="V28" s="7">
        <v>980.31149621380064</v>
      </c>
      <c r="W28" s="7">
        <v>1014.652708568295</v>
      </c>
      <c r="X28" s="7">
        <v>1049.8442586773717</v>
      </c>
      <c r="Y28" s="7">
        <v>1086.0706564058446</v>
      </c>
      <c r="Z28" s="7">
        <v>1149.5804176460474</v>
      </c>
      <c r="AA28" s="7">
        <v>1189.8168232510434</v>
      </c>
      <c r="AB28" s="7">
        <v>1231.7651804899006</v>
      </c>
      <c r="AC28" s="7">
        <v>1275.8201883248835</v>
      </c>
      <c r="AD28" s="7">
        <v>1322.2195830597939</v>
      </c>
      <c r="AE28" s="5" t="s">
        <v>89</v>
      </c>
      <c r="AF28" s="5" t="s">
        <v>10</v>
      </c>
    </row>
    <row r="29" spans="1:32" s="5" customFormat="1" ht="13" x14ac:dyDescent="0.3">
      <c r="A29" s="6" t="s">
        <v>164</v>
      </c>
      <c r="B29" s="7">
        <v>129.01141425009112</v>
      </c>
      <c r="C29" s="7">
        <v>289.19595887940068</v>
      </c>
      <c r="D29" s="7">
        <v>456.81115068764529</v>
      </c>
      <c r="E29" s="7">
        <v>630.17117524099831</v>
      </c>
      <c r="F29" s="7">
        <v>658.10362308311653</v>
      </c>
      <c r="G29" s="7">
        <v>684.66951309041747</v>
      </c>
      <c r="H29" s="7">
        <v>708.0002704254382</v>
      </c>
      <c r="I29" s="7">
        <v>725.04542393531142</v>
      </c>
      <c r="J29" s="7">
        <v>788.44388418399546</v>
      </c>
      <c r="K29" s="7">
        <v>802.14888561834084</v>
      </c>
      <c r="L29" s="7">
        <v>818.89473653023811</v>
      </c>
      <c r="M29" s="7">
        <v>841.43674997390735</v>
      </c>
      <c r="N29" s="7">
        <v>864.64758829757398</v>
      </c>
      <c r="O29" s="7">
        <v>890.62752240512555</v>
      </c>
      <c r="P29" s="7">
        <v>916.6840639311921</v>
      </c>
      <c r="Q29" s="7">
        <v>950.34755560620692</v>
      </c>
      <c r="R29" s="7">
        <v>1019.1094415401078</v>
      </c>
      <c r="S29" s="7">
        <v>1080.8467530239805</v>
      </c>
      <c r="T29" s="7">
        <v>1117.6242359414241</v>
      </c>
      <c r="U29" s="7">
        <v>1156.7701266112108</v>
      </c>
      <c r="V29" s="7">
        <v>1196.1189372750282</v>
      </c>
      <c r="W29" s="7">
        <v>1237.9475482788675</v>
      </c>
      <c r="X29" s="7">
        <v>1273.6435189632384</v>
      </c>
      <c r="Y29" s="7">
        <v>1305.7457596843662</v>
      </c>
      <c r="Z29" s="7">
        <v>1373.7692604081917</v>
      </c>
      <c r="AA29" s="7">
        <v>1411.1215163123736</v>
      </c>
      <c r="AB29" s="7">
        <v>1450.7653281966959</v>
      </c>
      <c r="AC29" s="7">
        <v>1493.3444117770705</v>
      </c>
      <c r="AD29" s="7">
        <v>1539.0775447893348</v>
      </c>
      <c r="AE29" s="5" t="s">
        <v>89</v>
      </c>
      <c r="AF29" s="5" t="s">
        <v>10</v>
      </c>
    </row>
    <row r="30" spans="1:32" s="5" customFormat="1" ht="13" x14ac:dyDescent="0.3">
      <c r="A30" s="6" t="s">
        <v>165</v>
      </c>
      <c r="B30" s="7">
        <v>129.01141425009112</v>
      </c>
      <c r="C30" s="7">
        <v>289.19595887940068</v>
      </c>
      <c r="D30" s="7">
        <v>456.81115068764529</v>
      </c>
      <c r="E30" s="7">
        <v>630.17117524099831</v>
      </c>
      <c r="F30" s="7">
        <v>658.10362308311653</v>
      </c>
      <c r="G30" s="7">
        <v>684.66951309041747</v>
      </c>
      <c r="H30" s="7">
        <v>708.0002704254382</v>
      </c>
      <c r="I30" s="7">
        <v>725.04542393531142</v>
      </c>
      <c r="J30" s="7">
        <v>788.44388418399546</v>
      </c>
      <c r="K30" s="7">
        <v>802.14888561834084</v>
      </c>
      <c r="L30" s="7">
        <v>818.89473653023811</v>
      </c>
      <c r="M30" s="7">
        <v>841.43674997390735</v>
      </c>
      <c r="N30" s="7">
        <v>864.64758829757398</v>
      </c>
      <c r="O30" s="7">
        <v>890.62752240512555</v>
      </c>
      <c r="P30" s="7">
        <v>916.6840639311921</v>
      </c>
      <c r="Q30" s="7">
        <v>950.34755560620692</v>
      </c>
      <c r="R30" s="7">
        <v>1019.1094415401078</v>
      </c>
      <c r="S30" s="7">
        <v>1080.8467530239805</v>
      </c>
      <c r="T30" s="7">
        <v>1117.6242359414241</v>
      </c>
      <c r="U30" s="7">
        <v>1156.7701266112108</v>
      </c>
      <c r="V30" s="7">
        <v>1196.1189372750282</v>
      </c>
      <c r="W30" s="7">
        <v>1237.9475482788675</v>
      </c>
      <c r="X30" s="7">
        <v>1273.6435189632384</v>
      </c>
      <c r="Y30" s="7">
        <v>1305.7457596843662</v>
      </c>
      <c r="Z30" s="7">
        <v>1373.7692604081917</v>
      </c>
      <c r="AA30" s="7">
        <v>1411.1215163123736</v>
      </c>
      <c r="AB30" s="7">
        <v>1450.7653281966959</v>
      </c>
      <c r="AC30" s="7">
        <v>1493.3444117770705</v>
      </c>
      <c r="AD30" s="7">
        <v>1539.0775447893348</v>
      </c>
      <c r="AE30" s="5" t="s">
        <v>89</v>
      </c>
      <c r="AF30" s="5" t="s">
        <v>10</v>
      </c>
    </row>
    <row r="31" spans="1:32" s="5" customFormat="1" ht="13" x14ac:dyDescent="0.3">
      <c r="A31" s="6" t="s">
        <v>168</v>
      </c>
      <c r="B31" s="7">
        <v>129.01141425009112</v>
      </c>
      <c r="C31" s="7">
        <v>289.19595887940068</v>
      </c>
      <c r="D31" s="7">
        <v>456.81115068764529</v>
      </c>
      <c r="E31" s="7">
        <v>630.17117524099831</v>
      </c>
      <c r="F31" s="7">
        <v>658.10362308311653</v>
      </c>
      <c r="G31" s="7">
        <v>684.66951309041747</v>
      </c>
      <c r="H31" s="7">
        <v>708.0002704254382</v>
      </c>
      <c r="I31" s="7">
        <v>725.04542393531142</v>
      </c>
      <c r="J31" s="7">
        <v>788.44388418399546</v>
      </c>
      <c r="K31" s="7">
        <v>802.14888561834084</v>
      </c>
      <c r="L31" s="7">
        <v>818.89473653023811</v>
      </c>
      <c r="M31" s="7">
        <v>841.43674997390735</v>
      </c>
      <c r="N31" s="7">
        <v>864.64758829757398</v>
      </c>
      <c r="O31" s="7">
        <v>890.62752240512555</v>
      </c>
      <c r="P31" s="7">
        <v>916.6840639311921</v>
      </c>
      <c r="Q31" s="7">
        <v>950.34755560620692</v>
      </c>
      <c r="R31" s="7">
        <v>1019.1094415401078</v>
      </c>
      <c r="S31" s="7">
        <v>1080.8467530239805</v>
      </c>
      <c r="T31" s="7">
        <v>1117.6242359414241</v>
      </c>
      <c r="U31" s="7">
        <v>1156.7701266112108</v>
      </c>
      <c r="V31" s="7">
        <v>1196.1189372750282</v>
      </c>
      <c r="W31" s="7">
        <v>1237.9475482788675</v>
      </c>
      <c r="X31" s="7">
        <v>1273.6435189632384</v>
      </c>
      <c r="Y31" s="7">
        <v>1305.7457596843662</v>
      </c>
      <c r="Z31" s="7">
        <v>1373.7692604081917</v>
      </c>
      <c r="AA31" s="7">
        <v>1411.1215163123736</v>
      </c>
      <c r="AB31" s="7">
        <v>1450.7653281966959</v>
      </c>
      <c r="AC31" s="7">
        <v>1493.3444117770705</v>
      </c>
      <c r="AD31" s="7">
        <v>1539.0775447893348</v>
      </c>
      <c r="AE31" s="5" t="s">
        <v>89</v>
      </c>
      <c r="AF31" s="5" t="s">
        <v>10</v>
      </c>
    </row>
    <row r="32" spans="1:32" s="5" customFormat="1" ht="13" x14ac:dyDescent="0.3">
      <c r="A32" s="6" t="s">
        <v>167</v>
      </c>
      <c r="B32" s="7">
        <v>126.50939767789924</v>
      </c>
      <c r="C32" s="7">
        <v>159.20437345646474</v>
      </c>
      <c r="D32" s="7">
        <v>188.46037181010254</v>
      </c>
      <c r="E32" s="7">
        <v>217.88860650860329</v>
      </c>
      <c r="F32" s="7">
        <v>362.32816981394768</v>
      </c>
      <c r="G32" s="7">
        <v>365.55024306307058</v>
      </c>
      <c r="H32" s="7">
        <v>369.38247674386332</v>
      </c>
      <c r="I32" s="7">
        <v>371.70942736638489</v>
      </c>
      <c r="J32" s="7">
        <v>374.74298853784535</v>
      </c>
      <c r="K32" s="7">
        <v>377.71525636779461</v>
      </c>
      <c r="L32" s="7">
        <v>380.68641243029606</v>
      </c>
      <c r="M32" s="7">
        <v>385.22536153965831</v>
      </c>
      <c r="N32" s="7">
        <v>389.70002055577334</v>
      </c>
      <c r="O32" s="7">
        <v>394.25750911750072</v>
      </c>
      <c r="P32" s="7">
        <v>399.69228225133185</v>
      </c>
      <c r="Q32" s="7">
        <v>405.66589311126029</v>
      </c>
      <c r="R32" s="7">
        <v>412.49729453037554</v>
      </c>
      <c r="S32" s="7">
        <v>417.6501132350096</v>
      </c>
      <c r="T32" s="7">
        <v>459.76702205315019</v>
      </c>
      <c r="U32" s="7">
        <v>465.18340435133143</v>
      </c>
      <c r="V32" s="7">
        <v>469.43726861095092</v>
      </c>
      <c r="W32" s="7">
        <v>474.19473376554254</v>
      </c>
      <c r="X32" s="7">
        <v>478.84063662597089</v>
      </c>
      <c r="Y32" s="7">
        <v>483.22900768189129</v>
      </c>
      <c r="Z32" s="7">
        <v>525.28620661433138</v>
      </c>
      <c r="AA32" s="7">
        <v>530.93716056040478</v>
      </c>
      <c r="AB32" s="7">
        <v>536.09050339224484</v>
      </c>
      <c r="AC32" s="7">
        <v>541.50886104434153</v>
      </c>
      <c r="AD32" s="7">
        <v>547.19403633540014</v>
      </c>
      <c r="AE32" s="5" t="s">
        <v>89</v>
      </c>
      <c r="AF32" s="5" t="s">
        <v>10</v>
      </c>
    </row>
    <row r="36" spans="1:30" x14ac:dyDescent="0.35">
      <c r="A36" t="s">
        <v>92</v>
      </c>
    </row>
    <row r="37" spans="1:30" s="5" customFormat="1" ht="13" x14ac:dyDescent="0.3">
      <c r="A37" s="1" t="s">
        <v>93</v>
      </c>
      <c r="B37" s="2">
        <v>2022</v>
      </c>
      <c r="C37" s="2">
        <v>2023</v>
      </c>
      <c r="D37" s="2">
        <v>2024</v>
      </c>
      <c r="E37" s="2">
        <v>2025</v>
      </c>
      <c r="F37" s="2">
        <v>2026</v>
      </c>
      <c r="G37" s="2">
        <v>2027</v>
      </c>
      <c r="H37" s="2">
        <v>2028</v>
      </c>
      <c r="I37" s="2">
        <v>2029</v>
      </c>
      <c r="J37" s="2">
        <v>2030</v>
      </c>
      <c r="K37" s="2">
        <v>2031</v>
      </c>
      <c r="L37" s="2">
        <v>2032</v>
      </c>
      <c r="M37" s="2">
        <v>2033</v>
      </c>
      <c r="N37" s="2">
        <v>2034</v>
      </c>
      <c r="O37" s="2">
        <v>2035</v>
      </c>
      <c r="P37" s="2">
        <v>2036</v>
      </c>
      <c r="Q37" s="2">
        <v>2037</v>
      </c>
      <c r="R37" s="2">
        <v>2038</v>
      </c>
      <c r="S37" s="2">
        <v>2039</v>
      </c>
      <c r="T37" s="2">
        <v>2040</v>
      </c>
      <c r="U37" s="2">
        <v>2041</v>
      </c>
      <c r="V37" s="2">
        <v>2042</v>
      </c>
      <c r="W37" s="2">
        <v>2043</v>
      </c>
      <c r="X37" s="2">
        <v>2044</v>
      </c>
      <c r="Y37" s="2">
        <v>2045</v>
      </c>
      <c r="Z37" s="2">
        <v>2046</v>
      </c>
      <c r="AA37" s="2">
        <v>2047</v>
      </c>
      <c r="AB37" s="2">
        <v>2048</v>
      </c>
      <c r="AC37" s="2">
        <v>2049</v>
      </c>
      <c r="AD37" s="2">
        <v>2050</v>
      </c>
    </row>
    <row r="38" spans="1:30" s="5" customFormat="1" ht="13" x14ac:dyDescent="0.3">
      <c r="A38" s="6" t="s">
        <v>160</v>
      </c>
      <c r="B38" s="7">
        <v>4.7695881457219924</v>
      </c>
      <c r="C38" s="7">
        <v>11.665288015714504</v>
      </c>
      <c r="D38" s="7">
        <v>16.983063852362534</v>
      </c>
      <c r="E38" s="7">
        <v>22.915800258784905</v>
      </c>
      <c r="F38" s="7">
        <v>31.747261876486739</v>
      </c>
      <c r="G38" s="7">
        <v>42.513821648296165</v>
      </c>
      <c r="H38" s="7">
        <v>55.46748446300181</v>
      </c>
      <c r="I38" s="7">
        <v>70.708666951300501</v>
      </c>
      <c r="J38" s="7">
        <v>88.573947441899776</v>
      </c>
      <c r="K38" s="7">
        <v>108.45762127369889</v>
      </c>
      <c r="L38" s="7">
        <v>131.48770230815273</v>
      </c>
      <c r="M38" s="7">
        <v>155.91843291724936</v>
      </c>
      <c r="N38" s="7">
        <v>183.44202571573771</v>
      </c>
      <c r="O38" s="7">
        <v>213.20493710142722</v>
      </c>
      <c r="P38" s="7">
        <v>243.94591601777194</v>
      </c>
      <c r="Q38" s="7">
        <v>279.31825056016351</v>
      </c>
      <c r="R38" s="7">
        <v>316.80397617080973</v>
      </c>
      <c r="S38" s="7">
        <v>358.01973801077588</v>
      </c>
      <c r="T38" s="7">
        <v>402.1336464828272</v>
      </c>
      <c r="U38" s="7">
        <v>450.3273820304446</v>
      </c>
      <c r="V38" s="7">
        <v>501.55646169935756</v>
      </c>
      <c r="W38" s="7">
        <v>555.95760048416787</v>
      </c>
      <c r="X38" s="7">
        <v>613.04926487188675</v>
      </c>
      <c r="Y38" s="7">
        <v>673.20348676660024</v>
      </c>
      <c r="Z38" s="7">
        <v>736.58462060714203</v>
      </c>
      <c r="AA38" s="7">
        <v>802.57345853013112</v>
      </c>
      <c r="AB38" s="7">
        <v>872.15696934867856</v>
      </c>
      <c r="AC38" s="7">
        <v>945.24593628641742</v>
      </c>
      <c r="AD38" s="7">
        <v>1022.3199999999999</v>
      </c>
    </row>
    <row r="39" spans="1:30" s="5" customFormat="1" ht="13" x14ac:dyDescent="0.3">
      <c r="A39" s="6" t="s">
        <v>161</v>
      </c>
      <c r="B39" s="7">
        <v>4.7695881457219924</v>
      </c>
      <c r="C39" s="7">
        <v>7.6053194820049681</v>
      </c>
      <c r="D39" s="7">
        <v>9.8836015365498398</v>
      </c>
      <c r="E39" s="7">
        <v>12.408531055390601</v>
      </c>
      <c r="F39" s="7">
        <v>15.233390229563835</v>
      </c>
      <c r="G39" s="7">
        <v>18.507653176066079</v>
      </c>
      <c r="H39" s="7">
        <v>22.398533521699257</v>
      </c>
      <c r="I39" s="7">
        <v>26.808270934078472</v>
      </c>
      <c r="J39" s="7">
        <v>31.814311069071429</v>
      </c>
      <c r="K39" s="7">
        <v>37.119990222239295</v>
      </c>
      <c r="L39" s="7">
        <v>43.290033587587118</v>
      </c>
      <c r="M39" s="7">
        <v>49.474851265883672</v>
      </c>
      <c r="N39" s="7">
        <v>56.561041309136826</v>
      </c>
      <c r="O39" s="7">
        <v>64.087809066495254</v>
      </c>
      <c r="P39" s="7">
        <v>71.358207798521789</v>
      </c>
      <c r="Q39" s="7">
        <v>80.112723606243975</v>
      </c>
      <c r="R39" s="7">
        <v>89.300642437326218</v>
      </c>
      <c r="S39" s="7">
        <v>99.696032109902319</v>
      </c>
      <c r="T39" s="7">
        <v>110.69854384186078</v>
      </c>
      <c r="U39" s="7">
        <v>122.99274477786328</v>
      </c>
      <c r="V39" s="7">
        <v>135.9812635063939</v>
      </c>
      <c r="W39" s="7">
        <v>149.89386229483611</v>
      </c>
      <c r="X39" s="7">
        <v>164.46888179512433</v>
      </c>
      <c r="Y39" s="7">
        <v>179.86398278085437</v>
      </c>
      <c r="Z39" s="7">
        <v>196.06933314260738</v>
      </c>
      <c r="AA39" s="7">
        <v>212.7097572309863</v>
      </c>
      <c r="AB39" s="7">
        <v>230.27533228079218</v>
      </c>
      <c r="AC39" s="7">
        <v>248.55527536497442</v>
      </c>
      <c r="AD39" s="7">
        <v>267.67399999999998</v>
      </c>
    </row>
    <row r="40" spans="1:30" s="5" customFormat="1" ht="13" x14ac:dyDescent="0.3">
      <c r="A40" s="6" t="s">
        <v>162</v>
      </c>
      <c r="B40" s="7">
        <v>4.7695881457219924</v>
      </c>
      <c r="C40" s="7">
        <v>12.941543252232837</v>
      </c>
      <c r="D40" s="7">
        <v>19.140608437091856</v>
      </c>
      <c r="E40" s="7">
        <v>26.111812125535803</v>
      </c>
      <c r="F40" s="7">
        <v>36.334822730648312</v>
      </c>
      <c r="G40" s="7">
        <v>48.935249937825404</v>
      </c>
      <c r="H40" s="7">
        <v>64.016640413398818</v>
      </c>
      <c r="I40" s="7">
        <v>81.880073352404594</v>
      </c>
      <c r="J40" s="7">
        <v>102.70997881981341</v>
      </c>
      <c r="K40" s="7">
        <v>125.88960912600626</v>
      </c>
      <c r="L40" s="7">
        <v>152.81607906209308</v>
      </c>
      <c r="M40" s="7">
        <v>181.31098824623916</v>
      </c>
      <c r="N40" s="7">
        <v>213.41621142663294</v>
      </c>
      <c r="O40" s="7">
        <v>248.1356568413006</v>
      </c>
      <c r="P40" s="7">
        <v>283.92776800182804</v>
      </c>
      <c r="Q40" s="7">
        <v>324.87382202816019</v>
      </c>
      <c r="R40" s="7">
        <v>368.52361520400109</v>
      </c>
      <c r="S40" s="7">
        <v>416.59215277927922</v>
      </c>
      <c r="T40" s="7">
        <v>467.90551208547117</v>
      </c>
      <c r="U40" s="7">
        <v>524.10638030573489</v>
      </c>
      <c r="V40" s="7">
        <v>583.77546378702687</v>
      </c>
      <c r="W40" s="7">
        <v>647.11292253851059</v>
      </c>
      <c r="X40" s="7">
        <v>713.77208973834331</v>
      </c>
      <c r="Y40" s="7">
        <v>783.93842795238538</v>
      </c>
      <c r="Z40" s="7">
        <v>857.96975114706515</v>
      </c>
      <c r="AA40" s="7">
        <v>935.07053915428855</v>
      </c>
      <c r="AB40" s="7">
        <v>1016.2401971209084</v>
      </c>
      <c r="AC40" s="7">
        <v>1101.6069752059641</v>
      </c>
      <c r="AD40" s="7">
        <v>1191.6569999999997</v>
      </c>
    </row>
    <row r="41" spans="1:30" s="5" customFormat="1" ht="13" x14ac:dyDescent="0.3">
      <c r="A41" s="6" t="s">
        <v>6</v>
      </c>
      <c r="B41" s="7">
        <v>7.8399859590000016</v>
      </c>
      <c r="C41" s="7">
        <v>12.646275385000001</v>
      </c>
      <c r="D41" s="7">
        <v>18.489282116000002</v>
      </c>
      <c r="E41" s="7">
        <v>26.931182898999996</v>
      </c>
      <c r="F41" s="7">
        <v>38.718414187</v>
      </c>
      <c r="G41" s="7">
        <v>52.528522339000006</v>
      </c>
      <c r="H41" s="7">
        <v>68.504375550999995</v>
      </c>
      <c r="I41" s="7">
        <v>86.574965762000005</v>
      </c>
      <c r="J41" s="7">
        <v>106.77579700000001</v>
      </c>
      <c r="K41" s="7">
        <v>129.646530318</v>
      </c>
      <c r="L41" s="7">
        <v>155.17296412499996</v>
      </c>
      <c r="M41" s="7">
        <v>183.000058209</v>
      </c>
      <c r="N41" s="7">
        <v>213.12781263500005</v>
      </c>
      <c r="O41" s="7">
        <v>245.556227353</v>
      </c>
      <c r="P41" s="7">
        <v>280.35631041599999</v>
      </c>
      <c r="Q41" s="7">
        <v>317.691380299</v>
      </c>
      <c r="R41" s="7">
        <v>357.09278394500001</v>
      </c>
      <c r="S41" s="7">
        <v>398.72383989299999</v>
      </c>
      <c r="T41" s="7">
        <v>443.22362042099996</v>
      </c>
      <c r="U41" s="7">
        <v>490.37200062200009</v>
      </c>
      <c r="V41" s="7">
        <v>540.04826680799999</v>
      </c>
      <c r="W41" s="7">
        <v>592.07489895100002</v>
      </c>
      <c r="X41" s="7">
        <v>646.38088896199997</v>
      </c>
      <c r="Y41" s="7">
        <v>703.072748972</v>
      </c>
      <c r="Z41" s="7">
        <v>762.15047891000006</v>
      </c>
      <c r="AA41" s="7">
        <v>823.61407879399997</v>
      </c>
      <c r="AB41" s="7">
        <v>887.46354859200005</v>
      </c>
      <c r="AC41" s="7">
        <v>953.69888839800001</v>
      </c>
      <c r="AD41" s="7">
        <v>1022.3200981300001</v>
      </c>
    </row>
    <row r="42" spans="1:30" s="5" customFormat="1" ht="13" x14ac:dyDescent="0.3">
      <c r="A42" s="6" t="s">
        <v>163</v>
      </c>
      <c r="B42" s="7">
        <v>4.7695881457219924</v>
      </c>
      <c r="C42" s="7">
        <v>11.665288015714504</v>
      </c>
      <c r="D42" s="7">
        <v>16.983063852362534</v>
      </c>
      <c r="E42" s="7">
        <v>22.915800258784905</v>
      </c>
      <c r="F42" s="7">
        <v>31.747261876486739</v>
      </c>
      <c r="G42" s="7">
        <v>42.513821648296165</v>
      </c>
      <c r="H42" s="7">
        <v>55.46748446300181</v>
      </c>
      <c r="I42" s="7">
        <v>70.708666951300501</v>
      </c>
      <c r="J42" s="7">
        <v>88.573947441899776</v>
      </c>
      <c r="K42" s="7">
        <v>108.45762127369889</v>
      </c>
      <c r="L42" s="7">
        <v>131.48770230815273</v>
      </c>
      <c r="M42" s="7">
        <v>155.91843291724936</v>
      </c>
      <c r="N42" s="7">
        <v>183.44202571573771</v>
      </c>
      <c r="O42" s="7">
        <v>213.20493710142722</v>
      </c>
      <c r="P42" s="7">
        <v>243.94591601777194</v>
      </c>
      <c r="Q42" s="7">
        <v>279.31825056016351</v>
      </c>
      <c r="R42" s="7">
        <v>316.80397617080973</v>
      </c>
      <c r="S42" s="7">
        <v>358.01973801077588</v>
      </c>
      <c r="T42" s="7">
        <v>402.1336464828272</v>
      </c>
      <c r="U42" s="7">
        <v>450.3273820304446</v>
      </c>
      <c r="V42" s="7">
        <v>501.55646169935756</v>
      </c>
      <c r="W42" s="7">
        <v>555.95760048416787</v>
      </c>
      <c r="X42" s="7">
        <v>613.04926487188675</v>
      </c>
      <c r="Y42" s="7">
        <v>673.20348676660024</v>
      </c>
      <c r="Z42" s="7">
        <v>736.58462060714203</v>
      </c>
      <c r="AA42" s="7">
        <v>802.57345853013112</v>
      </c>
      <c r="AB42" s="7">
        <v>872.15696934867856</v>
      </c>
      <c r="AC42" s="7">
        <v>945.24593628641742</v>
      </c>
      <c r="AD42" s="7">
        <v>1022.3199999999999</v>
      </c>
    </row>
    <row r="43" spans="1:30" s="5" customFormat="1" ht="13" x14ac:dyDescent="0.3">
      <c r="A43" s="6" t="s">
        <v>164</v>
      </c>
      <c r="B43" s="7">
        <v>4.7695881457219924</v>
      </c>
      <c r="C43" s="7">
        <v>12.941543252232837</v>
      </c>
      <c r="D43" s="7">
        <v>19.140608437091856</v>
      </c>
      <c r="E43" s="7">
        <v>26.111812125535803</v>
      </c>
      <c r="F43" s="7">
        <v>36.334822730648312</v>
      </c>
      <c r="G43" s="7">
        <v>48.935249937825404</v>
      </c>
      <c r="H43" s="7">
        <v>64.016640413398818</v>
      </c>
      <c r="I43" s="7">
        <v>81.880073352404594</v>
      </c>
      <c r="J43" s="7">
        <v>102.70997881981341</v>
      </c>
      <c r="K43" s="7">
        <v>125.88960912600626</v>
      </c>
      <c r="L43" s="7">
        <v>152.81607906209308</v>
      </c>
      <c r="M43" s="7">
        <v>181.31098824623916</v>
      </c>
      <c r="N43" s="7">
        <v>213.41621142663294</v>
      </c>
      <c r="O43" s="7">
        <v>248.1356568413006</v>
      </c>
      <c r="P43" s="7">
        <v>283.92776800182804</v>
      </c>
      <c r="Q43" s="7">
        <v>324.87382202816019</v>
      </c>
      <c r="R43" s="7">
        <v>368.52361520400109</v>
      </c>
      <c r="S43" s="7">
        <v>416.59215277927922</v>
      </c>
      <c r="T43" s="7">
        <v>467.90551208547117</v>
      </c>
      <c r="U43" s="7">
        <v>524.10638030573489</v>
      </c>
      <c r="V43" s="7">
        <v>583.77546378702687</v>
      </c>
      <c r="W43" s="7">
        <v>647.11292253851059</v>
      </c>
      <c r="X43" s="7">
        <v>713.77208973834331</v>
      </c>
      <c r="Y43" s="7">
        <v>783.93842795238538</v>
      </c>
      <c r="Z43" s="7">
        <v>857.96975114706515</v>
      </c>
      <c r="AA43" s="7">
        <v>935.07053915428855</v>
      </c>
      <c r="AB43" s="7">
        <v>1016.2401971209084</v>
      </c>
      <c r="AC43" s="7">
        <v>1101.6069752059641</v>
      </c>
      <c r="AD43" s="7">
        <v>1191.6569999999997</v>
      </c>
    </row>
    <row r="44" spans="1:30" s="5" customFormat="1" ht="13" x14ac:dyDescent="0.3">
      <c r="A44" s="6" t="s">
        <v>165</v>
      </c>
      <c r="B44" s="7">
        <v>4.7695881457219924</v>
      </c>
      <c r="C44" s="7">
        <v>12.941543252232837</v>
      </c>
      <c r="D44" s="7">
        <v>19.140608437091856</v>
      </c>
      <c r="E44" s="7">
        <v>26.111812125535803</v>
      </c>
      <c r="F44" s="7">
        <v>36.334822730648312</v>
      </c>
      <c r="G44" s="7">
        <v>48.935249937825404</v>
      </c>
      <c r="H44" s="7">
        <v>64.016640413398818</v>
      </c>
      <c r="I44" s="7">
        <v>81.880073352404594</v>
      </c>
      <c r="J44" s="7">
        <v>102.70997881981341</v>
      </c>
      <c r="K44" s="7">
        <v>125.88960912600626</v>
      </c>
      <c r="L44" s="7">
        <v>152.81607906209308</v>
      </c>
      <c r="M44" s="7">
        <v>181.31098824623916</v>
      </c>
      <c r="N44" s="7">
        <v>213.41621142663294</v>
      </c>
      <c r="O44" s="7">
        <v>248.1356568413006</v>
      </c>
      <c r="P44" s="7">
        <v>283.92776800182804</v>
      </c>
      <c r="Q44" s="7">
        <v>324.87382202816019</v>
      </c>
      <c r="R44" s="7">
        <v>368.52361520400109</v>
      </c>
      <c r="S44" s="7">
        <v>416.59215277927922</v>
      </c>
      <c r="T44" s="7">
        <v>467.90551208547117</v>
      </c>
      <c r="U44" s="7">
        <v>524.10638030573489</v>
      </c>
      <c r="V44" s="7">
        <v>583.77546378702687</v>
      </c>
      <c r="W44" s="7">
        <v>647.11292253851059</v>
      </c>
      <c r="X44" s="7">
        <v>713.77208973834331</v>
      </c>
      <c r="Y44" s="7">
        <v>783.93842795238538</v>
      </c>
      <c r="Z44" s="7">
        <v>857.96975114706515</v>
      </c>
      <c r="AA44" s="7">
        <v>935.07053915428855</v>
      </c>
      <c r="AB44" s="7">
        <v>1016.2401971209084</v>
      </c>
      <c r="AC44" s="7">
        <v>1101.6069752059641</v>
      </c>
      <c r="AD44" s="7">
        <v>1191.6569999999997</v>
      </c>
    </row>
    <row r="45" spans="1:30" s="5" customFormat="1" ht="13" x14ac:dyDescent="0.3">
      <c r="A45" s="6" t="s">
        <v>168</v>
      </c>
      <c r="B45" s="7">
        <v>4.7695881457219924</v>
      </c>
      <c r="C45" s="7">
        <v>12.941543252232837</v>
      </c>
      <c r="D45" s="7">
        <v>19.140608437091856</v>
      </c>
      <c r="E45" s="7">
        <v>26.111812125535803</v>
      </c>
      <c r="F45" s="7">
        <v>36.334822730648312</v>
      </c>
      <c r="G45" s="7">
        <v>48.935249937825404</v>
      </c>
      <c r="H45" s="7">
        <v>64.016640413398818</v>
      </c>
      <c r="I45" s="7">
        <v>81.880073352404594</v>
      </c>
      <c r="J45" s="7">
        <v>102.70997881981341</v>
      </c>
      <c r="K45" s="7">
        <v>125.88960912600626</v>
      </c>
      <c r="L45" s="7">
        <v>152.81607906209308</v>
      </c>
      <c r="M45" s="7">
        <v>181.31098824623916</v>
      </c>
      <c r="N45" s="7">
        <v>213.41621142663294</v>
      </c>
      <c r="O45" s="7">
        <v>248.1356568413006</v>
      </c>
      <c r="P45" s="7">
        <v>283.92776800182804</v>
      </c>
      <c r="Q45" s="7">
        <v>324.87382202816019</v>
      </c>
      <c r="R45" s="7">
        <v>368.52361520400109</v>
      </c>
      <c r="S45" s="7">
        <v>416.59215277927922</v>
      </c>
      <c r="T45" s="7">
        <v>467.90551208547117</v>
      </c>
      <c r="U45" s="7">
        <v>524.10638030573489</v>
      </c>
      <c r="V45" s="7">
        <v>583.77546378702687</v>
      </c>
      <c r="W45" s="7">
        <v>647.11292253851059</v>
      </c>
      <c r="X45" s="7">
        <v>713.77208973834331</v>
      </c>
      <c r="Y45" s="7">
        <v>783.93842795238538</v>
      </c>
      <c r="Z45" s="7">
        <v>857.96975114706515</v>
      </c>
      <c r="AA45" s="7">
        <v>935.07053915428855</v>
      </c>
      <c r="AB45" s="7">
        <v>1016.2401971209084</v>
      </c>
      <c r="AC45" s="7">
        <v>1101.6069752059641</v>
      </c>
      <c r="AD45" s="7">
        <v>1191.6569999999997</v>
      </c>
    </row>
    <row r="46" spans="1:30" s="5" customFormat="1" ht="13" x14ac:dyDescent="0.3">
      <c r="A46" s="6" t="s">
        <v>167</v>
      </c>
      <c r="B46" s="7">
        <v>4.7695881457219924</v>
      </c>
      <c r="C46" s="7">
        <v>6.7845908324214097</v>
      </c>
      <c r="D46" s="7">
        <v>8.8627381094498237</v>
      </c>
      <c r="E46" s="7">
        <v>10.858077980132913</v>
      </c>
      <c r="F46" s="7">
        <v>13.015910540282658</v>
      </c>
      <c r="G46" s="7">
        <v>15.576330130321832</v>
      </c>
      <c r="H46" s="7">
        <v>18.094975053316904</v>
      </c>
      <c r="I46" s="7">
        <v>20.370840584538975</v>
      </c>
      <c r="J46" s="7">
        <v>22.938665357463357</v>
      </c>
      <c r="K46" s="7">
        <v>25.567285588949463</v>
      </c>
      <c r="L46" s="7">
        <v>28.513551556640344</v>
      </c>
      <c r="M46" s="7">
        <v>31.266214888770747</v>
      </c>
      <c r="N46" s="7">
        <v>34.507688525405257</v>
      </c>
      <c r="O46" s="7">
        <v>37.879282509220758</v>
      </c>
      <c r="P46" s="7">
        <v>41.314116506616003</v>
      </c>
      <c r="Q46" s="7">
        <v>45.061281760068454</v>
      </c>
      <c r="R46" s="7">
        <v>49.149110206224393</v>
      </c>
      <c r="S46" s="7">
        <v>53.657993404242802</v>
      </c>
      <c r="T46" s="7">
        <v>58.678707647983089</v>
      </c>
      <c r="U46" s="7">
        <v>64.045775544206407</v>
      </c>
      <c r="V46" s="7">
        <v>70.117133887405458</v>
      </c>
      <c r="W46" s="7">
        <v>76.673956317624572</v>
      </c>
      <c r="X46" s="7">
        <v>83.699806716244012</v>
      </c>
      <c r="Y46" s="7">
        <v>90.986134609310625</v>
      </c>
      <c r="Z46" s="7">
        <v>98.789535690319667</v>
      </c>
      <c r="AA46" s="7">
        <v>106.93717858268104</v>
      </c>
      <c r="AB46" s="7">
        <v>115.45180423844511</v>
      </c>
      <c r="AC46" s="7">
        <v>124.4054331553541</v>
      </c>
      <c r="AD46" s="7">
        <v>133.846</v>
      </c>
    </row>
    <row r="48" spans="1:30" s="5" customFormat="1" ht="13" x14ac:dyDescent="0.3">
      <c r="A48" s="1" t="s">
        <v>94</v>
      </c>
      <c r="B48" s="2">
        <v>2022</v>
      </c>
      <c r="C48" s="2">
        <v>2023</v>
      </c>
      <c r="D48" s="2">
        <v>2024</v>
      </c>
      <c r="E48" s="2">
        <v>2025</v>
      </c>
      <c r="F48" s="2">
        <v>2026</v>
      </c>
      <c r="G48" s="2">
        <v>2027</v>
      </c>
      <c r="H48" s="2">
        <v>2028</v>
      </c>
      <c r="I48" s="2">
        <v>2029</v>
      </c>
      <c r="J48" s="2">
        <v>2030</v>
      </c>
      <c r="K48" s="2">
        <v>2031</v>
      </c>
      <c r="L48" s="2">
        <v>2032</v>
      </c>
      <c r="M48" s="2">
        <v>2033</v>
      </c>
      <c r="N48" s="2">
        <v>2034</v>
      </c>
      <c r="O48" s="2">
        <v>2035</v>
      </c>
      <c r="P48" s="2">
        <v>2036</v>
      </c>
      <c r="Q48" s="2">
        <v>2037</v>
      </c>
      <c r="R48" s="2">
        <v>2038</v>
      </c>
      <c r="S48" s="2">
        <v>2039</v>
      </c>
      <c r="T48" s="2">
        <v>2040</v>
      </c>
      <c r="U48" s="2">
        <v>2041</v>
      </c>
      <c r="V48" s="2">
        <v>2042</v>
      </c>
      <c r="W48" s="2">
        <v>2043</v>
      </c>
      <c r="X48" s="2">
        <v>2044</v>
      </c>
      <c r="Y48" s="2">
        <v>2045</v>
      </c>
      <c r="Z48" s="2">
        <v>2046</v>
      </c>
      <c r="AA48" s="2">
        <v>2047</v>
      </c>
      <c r="AB48" s="2">
        <v>2048</v>
      </c>
      <c r="AC48" s="2">
        <v>2049</v>
      </c>
      <c r="AD48" s="2">
        <v>2050</v>
      </c>
    </row>
    <row r="49" spans="1:30" s="5" customFormat="1" ht="13" x14ac:dyDescent="0.3">
      <c r="A49" s="6" t="s">
        <v>160</v>
      </c>
      <c r="B49" s="7">
        <v>1.8913942386248819</v>
      </c>
      <c r="C49" s="7">
        <v>4.6270212195452665</v>
      </c>
      <c r="D49" s="7">
        <v>6.7351708409563402</v>
      </c>
      <c r="E49" s="7">
        <v>9.0909815298539822</v>
      </c>
      <c r="F49" s="7">
        <v>12.594969579366815</v>
      </c>
      <c r="G49" s="7">
        <v>16.869599861743172</v>
      </c>
      <c r="H49" s="7">
        <v>22.011954491113503</v>
      </c>
      <c r="I49" s="7">
        <v>28.064009941683871</v>
      </c>
      <c r="J49" s="7">
        <v>35.157385798436685</v>
      </c>
      <c r="K49" s="7">
        <v>43.053633141085122</v>
      </c>
      <c r="L49" s="7">
        <v>52.201735965916583</v>
      </c>
      <c r="M49" s="7">
        <v>61.90792132178337</v>
      </c>
      <c r="N49" s="7">
        <v>72.842484844847476</v>
      </c>
      <c r="O49" s="7">
        <v>84.6704676060791</v>
      </c>
      <c r="P49" s="7">
        <v>96.889377784901583</v>
      </c>
      <c r="Q49" s="7">
        <v>110.94665905898624</v>
      </c>
      <c r="R49" s="7">
        <v>125.8488433363474</v>
      </c>
      <c r="S49" s="7">
        <v>142.23528595751364</v>
      </c>
      <c r="T49" s="7">
        <v>159.772602023693</v>
      </c>
      <c r="U49" s="7">
        <v>178.93599870995061</v>
      </c>
      <c r="V49" s="7">
        <v>199.30500987266336</v>
      </c>
      <c r="W49" s="7">
        <v>220.94375009034076</v>
      </c>
      <c r="X49" s="7">
        <v>243.65164168220619</v>
      </c>
      <c r="Y49" s="7">
        <v>267.57946584844706</v>
      </c>
      <c r="Z49" s="7">
        <v>292.79504949945255</v>
      </c>
      <c r="AA49" s="7">
        <v>319.0512495814699</v>
      </c>
      <c r="AB49" s="7">
        <v>346.73825725320251</v>
      </c>
      <c r="AC49" s="7">
        <v>375.82433102132785</v>
      </c>
      <c r="AD49" s="7">
        <v>406.49899999999991</v>
      </c>
    </row>
    <row r="50" spans="1:30" s="5" customFormat="1" ht="13" x14ac:dyDescent="0.3">
      <c r="A50" s="6" t="s">
        <v>161</v>
      </c>
      <c r="B50" s="7">
        <v>1.8913942386248819</v>
      </c>
      <c r="C50" s="7">
        <v>3.0174124094098067</v>
      </c>
      <c r="D50" s="7">
        <v>3.9203759643862024</v>
      </c>
      <c r="E50" s="7">
        <v>4.922749481340202</v>
      </c>
      <c r="F50" s="7">
        <v>6.043706319051565</v>
      </c>
      <c r="G50" s="7">
        <v>7.3442311918308745</v>
      </c>
      <c r="H50" s="7">
        <v>8.888201090308014</v>
      </c>
      <c r="I50" s="7">
        <v>10.638599797365837</v>
      </c>
      <c r="J50" s="7">
        <v>12.627269466622367</v>
      </c>
      <c r="K50" s="7">
        <v>14.735352557277142</v>
      </c>
      <c r="L50" s="7">
        <v>17.185439432357963</v>
      </c>
      <c r="M50" s="7">
        <v>19.642799939390351</v>
      </c>
      <c r="N50" s="7">
        <v>22.458546903431767</v>
      </c>
      <c r="O50" s="7">
        <v>25.450398257479442</v>
      </c>
      <c r="P50" s="7">
        <v>28.341444634157373</v>
      </c>
      <c r="Q50" s="7">
        <v>31.822794764812038</v>
      </c>
      <c r="R50" s="7">
        <v>35.475414737627212</v>
      </c>
      <c r="S50" s="7">
        <v>39.607636816536314</v>
      </c>
      <c r="T50" s="7">
        <v>43.983992486236545</v>
      </c>
      <c r="U50" s="7">
        <v>48.87203095103709</v>
      </c>
      <c r="V50" s="7">
        <v>54.035703530912194</v>
      </c>
      <c r="W50" s="7">
        <v>59.5715160232402</v>
      </c>
      <c r="X50" s="7">
        <v>65.368134258314811</v>
      </c>
      <c r="Y50" s="7">
        <v>71.491333757799865</v>
      </c>
      <c r="Z50" s="7">
        <v>77.93849423998941</v>
      </c>
      <c r="AA50" s="7">
        <v>84.559584784129754</v>
      </c>
      <c r="AB50" s="7">
        <v>91.550923854263289</v>
      </c>
      <c r="AC50" s="7">
        <v>98.824688777971673</v>
      </c>
      <c r="AD50" s="7">
        <v>106.43299999999998</v>
      </c>
    </row>
    <row r="51" spans="1:30" s="5" customFormat="1" ht="13" x14ac:dyDescent="0.3">
      <c r="A51" s="6" t="s">
        <v>162</v>
      </c>
      <c r="B51" s="7">
        <v>1.8913942386248819</v>
      </c>
      <c r="C51" s="7">
        <v>5.1323394311088926</v>
      </c>
      <c r="D51" s="7">
        <v>7.5936737763360282</v>
      </c>
      <c r="E51" s="7">
        <v>10.358404764896656</v>
      </c>
      <c r="F51" s="7">
        <v>14.416106460410694</v>
      </c>
      <c r="G51" s="7">
        <v>19.416960323462813</v>
      </c>
      <c r="H51" s="7">
        <v>25.404501115450614</v>
      </c>
      <c r="I51" s="7">
        <v>32.497186007417397</v>
      </c>
      <c r="J51" s="7">
        <v>40.767562890186163</v>
      </c>
      <c r="K51" s="7">
        <v>49.973817118253955</v>
      </c>
      <c r="L51" s="7">
        <v>60.669077514488599</v>
      </c>
      <c r="M51" s="7">
        <v>71.988823937590382</v>
      </c>
      <c r="N51" s="7">
        <v>84.745520187716636</v>
      </c>
      <c r="O51" s="7">
        <v>98.542584262105791</v>
      </c>
      <c r="P51" s="7">
        <v>112.76686958477582</v>
      </c>
      <c r="Q51" s="7">
        <v>129.04297687828276</v>
      </c>
      <c r="R51" s="7">
        <v>146.39481547066669</v>
      </c>
      <c r="S51" s="7">
        <v>165.50321857345284</v>
      </c>
      <c r="T51" s="7">
        <v>185.9050118930887</v>
      </c>
      <c r="U51" s="7">
        <v>208.25072313896126</v>
      </c>
      <c r="V51" s="7">
        <v>231.98047287604015</v>
      </c>
      <c r="W51" s="7">
        <v>257.16957563695939</v>
      </c>
      <c r="X51" s="7">
        <v>283.68181175528633</v>
      </c>
      <c r="Y51" s="7">
        <v>311.59409514555477</v>
      </c>
      <c r="Z51" s="7">
        <v>341.04431604365215</v>
      </c>
      <c r="AA51" s="7">
        <v>371.72407885830819</v>
      </c>
      <c r="AB51" s="7">
        <v>404.02028676167777</v>
      </c>
      <c r="AC51" s="7">
        <v>437.99195397710406</v>
      </c>
      <c r="AD51" s="7">
        <v>473.82899999999989</v>
      </c>
    </row>
    <row r="52" spans="1:30" s="5" customFormat="1" ht="13" x14ac:dyDescent="0.3">
      <c r="A52" s="6" t="s">
        <v>6</v>
      </c>
      <c r="B52" s="7">
        <v>3.1173622920000001</v>
      </c>
      <c r="C52" s="7">
        <v>5.0284556920000005</v>
      </c>
      <c r="D52" s="7">
        <v>7.3517722060000006</v>
      </c>
      <c r="E52" s="7">
        <v>10.708469951999998</v>
      </c>
      <c r="F52" s="7">
        <v>15.395349563000002</v>
      </c>
      <c r="G52" s="7">
        <v>20.88657246</v>
      </c>
      <c r="H52" s="7">
        <v>27.238946386999999</v>
      </c>
      <c r="I52" s="7">
        <v>34.424236872999998</v>
      </c>
      <c r="J52" s="7">
        <v>42.456561153999999</v>
      </c>
      <c r="K52" s="7">
        <v>51.550501123999986</v>
      </c>
      <c r="L52" s="7">
        <v>61.700409885999989</v>
      </c>
      <c r="M52" s="7">
        <v>72.765115142000013</v>
      </c>
      <c r="N52" s="7">
        <v>84.744616900000025</v>
      </c>
      <c r="O52" s="7">
        <v>97.638915154999992</v>
      </c>
      <c r="P52" s="7">
        <v>111.47624436199999</v>
      </c>
      <c r="Q52" s="7">
        <v>126.32154377699999</v>
      </c>
      <c r="R52" s="7">
        <v>141.98846597600001</v>
      </c>
      <c r="S52" s="7">
        <v>158.54195021899997</v>
      </c>
      <c r="T52" s="7">
        <v>176.23610661199999</v>
      </c>
      <c r="U52" s="7">
        <v>194.98340838700003</v>
      </c>
      <c r="V52" s="7">
        <v>214.73585691700001</v>
      </c>
      <c r="W52" s="7">
        <v>235.42286605199996</v>
      </c>
      <c r="X52" s="7">
        <v>257.01620134199999</v>
      </c>
      <c r="Y52" s="7">
        <v>279.55821451200006</v>
      </c>
      <c r="Z52" s="7">
        <v>303.04890551900002</v>
      </c>
      <c r="AA52" s="7">
        <v>327.48827436099998</v>
      </c>
      <c r="AB52" s="7">
        <v>352.87632105200004</v>
      </c>
      <c r="AC52" s="7">
        <v>379.21304560799996</v>
      </c>
      <c r="AD52" s="7">
        <v>406.49844800000005</v>
      </c>
    </row>
    <row r="53" spans="1:30" s="5" customFormat="1" ht="13" x14ac:dyDescent="0.3">
      <c r="A53" s="6" t="s">
        <v>163</v>
      </c>
      <c r="B53" s="7">
        <v>1.8913942386248819</v>
      </c>
      <c r="C53" s="7">
        <v>4.6270212195452665</v>
      </c>
      <c r="D53" s="7">
        <v>6.7351708409563402</v>
      </c>
      <c r="E53" s="7">
        <v>9.0909815298539822</v>
      </c>
      <c r="F53" s="7">
        <v>12.594969579366815</v>
      </c>
      <c r="G53" s="7">
        <v>16.869599861743172</v>
      </c>
      <c r="H53" s="7">
        <v>22.011954491113503</v>
      </c>
      <c r="I53" s="7">
        <v>28.064009941683871</v>
      </c>
      <c r="J53" s="7">
        <v>35.157385798436685</v>
      </c>
      <c r="K53" s="7">
        <v>43.053633141085122</v>
      </c>
      <c r="L53" s="7">
        <v>52.201735965916583</v>
      </c>
      <c r="M53" s="7">
        <v>61.90792132178337</v>
      </c>
      <c r="N53" s="7">
        <v>72.842484844847476</v>
      </c>
      <c r="O53" s="7">
        <v>84.6704676060791</v>
      </c>
      <c r="P53" s="7">
        <v>96.889377784901583</v>
      </c>
      <c r="Q53" s="7">
        <v>110.94665905898624</v>
      </c>
      <c r="R53" s="7">
        <v>125.8488433363474</v>
      </c>
      <c r="S53" s="7">
        <v>142.23528595751364</v>
      </c>
      <c r="T53" s="7">
        <v>159.772602023693</v>
      </c>
      <c r="U53" s="7">
        <v>178.93599870995061</v>
      </c>
      <c r="V53" s="7">
        <v>199.30500987266336</v>
      </c>
      <c r="W53" s="7">
        <v>220.94375009034076</v>
      </c>
      <c r="X53" s="7">
        <v>243.65164168220619</v>
      </c>
      <c r="Y53" s="7">
        <v>267.57946584844706</v>
      </c>
      <c r="Z53" s="7">
        <v>292.79504949945255</v>
      </c>
      <c r="AA53" s="7">
        <v>319.0512495814699</v>
      </c>
      <c r="AB53" s="7">
        <v>346.73825725320251</v>
      </c>
      <c r="AC53" s="7">
        <v>375.82433102132785</v>
      </c>
      <c r="AD53" s="7">
        <v>406.49899999999991</v>
      </c>
    </row>
    <row r="54" spans="1:30" s="5" customFormat="1" ht="13" x14ac:dyDescent="0.3">
      <c r="A54" s="6" t="s">
        <v>164</v>
      </c>
      <c r="B54" s="7">
        <v>1.8913942386248819</v>
      </c>
      <c r="C54" s="7">
        <v>5.1323394311088926</v>
      </c>
      <c r="D54" s="7">
        <v>7.5936737763360282</v>
      </c>
      <c r="E54" s="7">
        <v>10.358404764896656</v>
      </c>
      <c r="F54" s="7">
        <v>14.416106460410694</v>
      </c>
      <c r="G54" s="7">
        <v>19.416960323462813</v>
      </c>
      <c r="H54" s="7">
        <v>25.404501115450614</v>
      </c>
      <c r="I54" s="7">
        <v>32.497186007417397</v>
      </c>
      <c r="J54" s="7">
        <v>40.767562890186163</v>
      </c>
      <c r="K54" s="7">
        <v>49.973817118253955</v>
      </c>
      <c r="L54" s="7">
        <v>60.669077514488599</v>
      </c>
      <c r="M54" s="7">
        <v>71.988823937590382</v>
      </c>
      <c r="N54" s="7">
        <v>84.745520187716636</v>
      </c>
      <c r="O54" s="7">
        <v>98.542584262105791</v>
      </c>
      <c r="P54" s="7">
        <v>112.76686958477582</v>
      </c>
      <c r="Q54" s="7">
        <v>129.04297687828276</v>
      </c>
      <c r="R54" s="7">
        <v>146.39481547066669</v>
      </c>
      <c r="S54" s="7">
        <v>165.50321857345284</v>
      </c>
      <c r="T54" s="7">
        <v>185.9050118930887</v>
      </c>
      <c r="U54" s="7">
        <v>208.25072313896126</v>
      </c>
      <c r="V54" s="7">
        <v>231.98047287604015</v>
      </c>
      <c r="W54" s="7">
        <v>257.16957563695939</v>
      </c>
      <c r="X54" s="7">
        <v>283.68181175528633</v>
      </c>
      <c r="Y54" s="7">
        <v>311.59409514555477</v>
      </c>
      <c r="Z54" s="7">
        <v>341.04431604365215</v>
      </c>
      <c r="AA54" s="7">
        <v>371.72407885830819</v>
      </c>
      <c r="AB54" s="7">
        <v>404.02028676167777</v>
      </c>
      <c r="AC54" s="7">
        <v>437.99195397710406</v>
      </c>
      <c r="AD54" s="7">
        <v>473.82899999999989</v>
      </c>
    </row>
    <row r="55" spans="1:30" s="5" customFormat="1" ht="13" x14ac:dyDescent="0.3">
      <c r="A55" s="6" t="s">
        <v>165</v>
      </c>
      <c r="B55" s="7">
        <v>1.8913942386248819</v>
      </c>
      <c r="C55" s="7">
        <v>5.1323394311088926</v>
      </c>
      <c r="D55" s="7">
        <v>7.5936737763360282</v>
      </c>
      <c r="E55" s="7">
        <v>10.358404764896656</v>
      </c>
      <c r="F55" s="7">
        <v>14.416106460410694</v>
      </c>
      <c r="G55" s="7">
        <v>19.416960323462813</v>
      </c>
      <c r="H55" s="7">
        <v>25.404501115450614</v>
      </c>
      <c r="I55" s="7">
        <v>32.497186007417397</v>
      </c>
      <c r="J55" s="7">
        <v>40.767562890186163</v>
      </c>
      <c r="K55" s="7">
        <v>49.973817118253955</v>
      </c>
      <c r="L55" s="7">
        <v>60.669077514488599</v>
      </c>
      <c r="M55" s="7">
        <v>71.988823937590382</v>
      </c>
      <c r="N55" s="7">
        <v>84.745520187716636</v>
      </c>
      <c r="O55" s="7">
        <v>98.542584262105791</v>
      </c>
      <c r="P55" s="7">
        <v>112.76686958477582</v>
      </c>
      <c r="Q55" s="7">
        <v>129.04297687828276</v>
      </c>
      <c r="R55" s="7">
        <v>146.39481547066669</v>
      </c>
      <c r="S55" s="7">
        <v>165.50321857345284</v>
      </c>
      <c r="T55" s="7">
        <v>185.9050118930887</v>
      </c>
      <c r="U55" s="7">
        <v>208.25072313896126</v>
      </c>
      <c r="V55" s="7">
        <v>231.98047287604015</v>
      </c>
      <c r="W55" s="7">
        <v>257.16957563695939</v>
      </c>
      <c r="X55" s="7">
        <v>283.68181175528633</v>
      </c>
      <c r="Y55" s="7">
        <v>311.59409514555477</v>
      </c>
      <c r="Z55" s="7">
        <v>341.04431604365215</v>
      </c>
      <c r="AA55" s="7">
        <v>371.72407885830819</v>
      </c>
      <c r="AB55" s="7">
        <v>404.02028676167777</v>
      </c>
      <c r="AC55" s="7">
        <v>437.99195397710406</v>
      </c>
      <c r="AD55" s="7">
        <v>473.82899999999989</v>
      </c>
    </row>
    <row r="56" spans="1:30" s="5" customFormat="1" ht="13" x14ac:dyDescent="0.3">
      <c r="A56" s="6" t="s">
        <v>168</v>
      </c>
      <c r="B56" s="7">
        <v>1.8913942386248819</v>
      </c>
      <c r="C56" s="7">
        <v>5.1323394311088926</v>
      </c>
      <c r="D56" s="7">
        <v>7.5936737763360282</v>
      </c>
      <c r="E56" s="7">
        <v>10.358404764896656</v>
      </c>
      <c r="F56" s="7">
        <v>14.416106460410694</v>
      </c>
      <c r="G56" s="7">
        <v>19.416960323462813</v>
      </c>
      <c r="H56" s="7">
        <v>25.404501115450614</v>
      </c>
      <c r="I56" s="7">
        <v>32.497186007417397</v>
      </c>
      <c r="J56" s="7">
        <v>40.767562890186163</v>
      </c>
      <c r="K56" s="7">
        <v>49.973817118253955</v>
      </c>
      <c r="L56" s="7">
        <v>60.669077514488599</v>
      </c>
      <c r="M56" s="7">
        <v>71.988823937590382</v>
      </c>
      <c r="N56" s="7">
        <v>84.745520187716636</v>
      </c>
      <c r="O56" s="7">
        <v>98.542584262105791</v>
      </c>
      <c r="P56" s="7">
        <v>112.76686958477582</v>
      </c>
      <c r="Q56" s="7">
        <v>129.04297687828276</v>
      </c>
      <c r="R56" s="7">
        <v>146.39481547066669</v>
      </c>
      <c r="S56" s="7">
        <v>165.50321857345284</v>
      </c>
      <c r="T56" s="7">
        <v>185.9050118930887</v>
      </c>
      <c r="U56" s="7">
        <v>208.25072313896126</v>
      </c>
      <c r="V56" s="7">
        <v>231.98047287604015</v>
      </c>
      <c r="W56" s="7">
        <v>257.16957563695939</v>
      </c>
      <c r="X56" s="7">
        <v>283.68181175528633</v>
      </c>
      <c r="Y56" s="7">
        <v>311.59409514555477</v>
      </c>
      <c r="Z56" s="7">
        <v>341.04431604365215</v>
      </c>
      <c r="AA56" s="7">
        <v>371.72407885830819</v>
      </c>
      <c r="AB56" s="7">
        <v>404.02028676167777</v>
      </c>
      <c r="AC56" s="7">
        <v>437.99195397710406</v>
      </c>
      <c r="AD56" s="7">
        <v>473.82899999999989</v>
      </c>
    </row>
    <row r="57" spans="1:30" s="5" customFormat="1" ht="13" x14ac:dyDescent="0.3">
      <c r="A57" s="6" t="s">
        <v>167</v>
      </c>
      <c r="B57" s="7">
        <v>1.8913942386248819</v>
      </c>
      <c r="C57" s="7">
        <v>2.6900941253777257</v>
      </c>
      <c r="D57" s="7">
        <v>3.5148990849827584</v>
      </c>
      <c r="E57" s="7">
        <v>4.3076823930640131</v>
      </c>
      <c r="F57" s="7">
        <v>5.1634004092655177</v>
      </c>
      <c r="G57" s="7">
        <v>6.1797791683227903</v>
      </c>
      <c r="H57" s="7">
        <v>7.1797557869856874</v>
      </c>
      <c r="I57" s="7">
        <v>8.0828612382759459</v>
      </c>
      <c r="J57" s="7">
        <v>9.1038141452674211</v>
      </c>
      <c r="K57" s="7">
        <v>10.149863002240766</v>
      </c>
      <c r="L57" s="7">
        <v>11.319561431361267</v>
      </c>
      <c r="M57" s="7">
        <v>12.414470977907859</v>
      </c>
      <c r="N57" s="7">
        <v>13.703072981000691</v>
      </c>
      <c r="O57" s="7">
        <v>15.043615029716145</v>
      </c>
      <c r="P57" s="7">
        <v>16.409434670612644</v>
      </c>
      <c r="Q57" s="7">
        <v>17.899851270881239</v>
      </c>
      <c r="R57" s="7">
        <v>19.525768786812062</v>
      </c>
      <c r="S57" s="7">
        <v>21.320281627113058</v>
      </c>
      <c r="T57" s="7">
        <v>23.316054980451739</v>
      </c>
      <c r="U57" s="7">
        <v>25.45235020825584</v>
      </c>
      <c r="V57" s="7">
        <v>27.865695684956592</v>
      </c>
      <c r="W57" s="7">
        <v>30.474529102046212</v>
      </c>
      <c r="X57" s="7">
        <v>33.268633438146701</v>
      </c>
      <c r="Y57" s="7">
        <v>36.16659027529289</v>
      </c>
      <c r="Z57" s="7">
        <v>39.271483446717468</v>
      </c>
      <c r="AA57" s="7">
        <v>42.513748369816518</v>
      </c>
      <c r="AB57" s="7">
        <v>45.901617388186857</v>
      </c>
      <c r="AC57" s="7">
        <v>49.463608446412785</v>
      </c>
      <c r="AD57" s="7">
        <v>53.219000000000001</v>
      </c>
    </row>
    <row r="59" spans="1:30" s="5" customFormat="1" ht="13" x14ac:dyDescent="0.3">
      <c r="A59" s="1" t="s">
        <v>95</v>
      </c>
      <c r="B59" s="2">
        <v>2022</v>
      </c>
      <c r="C59" s="2">
        <v>2023</v>
      </c>
      <c r="D59" s="2">
        <v>2024</v>
      </c>
      <c r="E59" s="2">
        <v>2025</v>
      </c>
      <c r="F59" s="2">
        <v>2026</v>
      </c>
      <c r="G59" s="2">
        <v>2027</v>
      </c>
      <c r="H59" s="2">
        <v>2028</v>
      </c>
      <c r="I59" s="2">
        <v>2029</v>
      </c>
      <c r="J59" s="2">
        <v>2030</v>
      </c>
      <c r="K59" s="2">
        <v>2031</v>
      </c>
      <c r="L59" s="2">
        <v>2032</v>
      </c>
      <c r="M59" s="2">
        <v>2033</v>
      </c>
      <c r="N59" s="2">
        <v>2034</v>
      </c>
      <c r="O59" s="2">
        <v>2035</v>
      </c>
      <c r="P59" s="2">
        <v>2036</v>
      </c>
      <c r="Q59" s="2">
        <v>2037</v>
      </c>
      <c r="R59" s="2">
        <v>2038</v>
      </c>
      <c r="S59" s="2">
        <v>2039</v>
      </c>
      <c r="T59" s="2">
        <v>2040</v>
      </c>
      <c r="U59" s="2">
        <v>2041</v>
      </c>
      <c r="V59" s="2">
        <v>2042</v>
      </c>
      <c r="W59" s="2">
        <v>2043</v>
      </c>
      <c r="X59" s="2">
        <v>2044</v>
      </c>
      <c r="Y59" s="2">
        <v>2045</v>
      </c>
      <c r="Z59" s="2">
        <v>2046</v>
      </c>
      <c r="AA59" s="2">
        <v>2047</v>
      </c>
      <c r="AB59" s="2">
        <v>2048</v>
      </c>
      <c r="AC59" s="2">
        <v>2049</v>
      </c>
      <c r="AD59" s="2">
        <v>2050</v>
      </c>
    </row>
    <row r="60" spans="1:30" s="5" customFormat="1" ht="13" x14ac:dyDescent="0.3">
      <c r="A60" s="6" t="s">
        <v>160</v>
      </c>
      <c r="B60" s="7">
        <v>2.8781939070971103</v>
      </c>
      <c r="C60" s="7">
        <v>7.0382667961692373</v>
      </c>
      <c r="D60" s="7">
        <v>10.247893011406195</v>
      </c>
      <c r="E60" s="7">
        <v>13.824818728930925</v>
      </c>
      <c r="F60" s="7">
        <v>19.152292297119924</v>
      </c>
      <c r="G60" s="7">
        <v>25.644221786552993</v>
      </c>
      <c r="H60" s="7">
        <v>33.455529971888303</v>
      </c>
      <c r="I60" s="7">
        <v>42.644657009616623</v>
      </c>
      <c r="J60" s="7">
        <v>53.416561643463098</v>
      </c>
      <c r="K60" s="7">
        <v>65.403988132613776</v>
      </c>
      <c r="L60" s="7">
        <v>79.285966342236151</v>
      </c>
      <c r="M60" s="7">
        <v>94.010511595465985</v>
      </c>
      <c r="N60" s="7">
        <v>110.59954087089022</v>
      </c>
      <c r="O60" s="7">
        <v>128.53446949534813</v>
      </c>
      <c r="P60" s="7">
        <v>147.05653823287037</v>
      </c>
      <c r="Q60" s="7">
        <v>168.37159150117725</v>
      </c>
      <c r="R60" s="7">
        <v>190.95513283446232</v>
      </c>
      <c r="S60" s="7">
        <v>215.78445205326224</v>
      </c>
      <c r="T60" s="7">
        <v>242.36104445913423</v>
      </c>
      <c r="U60" s="7">
        <v>271.39138332049401</v>
      </c>
      <c r="V60" s="7">
        <v>302.25145182669422</v>
      </c>
      <c r="W60" s="7">
        <v>335.01385039382706</v>
      </c>
      <c r="X60" s="7">
        <v>369.39762318968053</v>
      </c>
      <c r="Y60" s="7">
        <v>405.62402091815318</v>
      </c>
      <c r="Z60" s="7">
        <v>443.78957110768948</v>
      </c>
      <c r="AA60" s="7">
        <v>483.52220894866122</v>
      </c>
      <c r="AB60" s="7">
        <v>525.41871209547605</v>
      </c>
      <c r="AC60" s="7">
        <v>569.42160526508962</v>
      </c>
      <c r="AD60" s="7">
        <v>615.82100000000003</v>
      </c>
    </row>
    <row r="61" spans="1:30" s="5" customFormat="1" ht="13" x14ac:dyDescent="0.3">
      <c r="A61" s="6" t="s">
        <v>161</v>
      </c>
      <c r="B61" s="7">
        <v>2.8781939070971103</v>
      </c>
      <c r="C61" s="7">
        <v>4.5879070725951614</v>
      </c>
      <c r="D61" s="7">
        <v>5.9632255721636378</v>
      </c>
      <c r="E61" s="7">
        <v>7.4857815740503986</v>
      </c>
      <c r="F61" s="7">
        <v>9.1896839105122705</v>
      </c>
      <c r="G61" s="7">
        <v>11.163421984235203</v>
      </c>
      <c r="H61" s="7">
        <v>13.510332431391243</v>
      </c>
      <c r="I61" s="7">
        <v>16.169671136712637</v>
      </c>
      <c r="J61" s="7">
        <v>19.187041602449064</v>
      </c>
      <c r="K61" s="7">
        <v>22.384637664962156</v>
      </c>
      <c r="L61" s="7">
        <v>26.104594155229158</v>
      </c>
      <c r="M61" s="7">
        <v>29.832051326493321</v>
      </c>
      <c r="N61" s="7">
        <v>34.102494405705059</v>
      </c>
      <c r="O61" s="7">
        <v>38.637410809015805</v>
      </c>
      <c r="P61" s="7">
        <v>43.01676316436442</v>
      </c>
      <c r="Q61" s="7">
        <v>48.289928841431944</v>
      </c>
      <c r="R61" s="7">
        <v>53.825227699699006</v>
      </c>
      <c r="S61" s="7">
        <v>60.088395293366013</v>
      </c>
      <c r="T61" s="7">
        <v>66.714551355624238</v>
      </c>
      <c r="U61" s="7">
        <v>74.12071382682619</v>
      </c>
      <c r="V61" s="7">
        <v>81.9455599754817</v>
      </c>
      <c r="W61" s="7">
        <v>90.322346271595919</v>
      </c>
      <c r="X61" s="7">
        <v>99.100747536809536</v>
      </c>
      <c r="Y61" s="7">
        <v>108.37264902305451</v>
      </c>
      <c r="Z61" s="7">
        <v>118.13083890261797</v>
      </c>
      <c r="AA61" s="7">
        <v>128.15017244685654</v>
      </c>
      <c r="AB61" s="7">
        <v>138.7244084265289</v>
      </c>
      <c r="AC61" s="7">
        <v>149.73058658700276</v>
      </c>
      <c r="AD61" s="7">
        <v>161.24100000000001</v>
      </c>
    </row>
    <row r="62" spans="1:30" s="5" customFormat="1" ht="13" x14ac:dyDescent="0.3">
      <c r="A62" s="6" t="s">
        <v>162</v>
      </c>
      <c r="B62" s="7">
        <v>2.8781939070971103</v>
      </c>
      <c r="C62" s="7">
        <v>7.8092038211239441</v>
      </c>
      <c r="D62" s="7">
        <v>11.546934660755827</v>
      </c>
      <c r="E62" s="7">
        <v>15.753407360639146</v>
      </c>
      <c r="F62" s="7">
        <v>21.918716270237621</v>
      </c>
      <c r="G62" s="7">
        <v>29.518289614362594</v>
      </c>
      <c r="H62" s="7">
        <v>38.612139297948197</v>
      </c>
      <c r="I62" s="7">
        <v>49.382887344987203</v>
      </c>
      <c r="J62" s="7">
        <v>61.942415929627245</v>
      </c>
      <c r="K62" s="7">
        <v>75.915792007752302</v>
      </c>
      <c r="L62" s="7">
        <v>92.147001547604475</v>
      </c>
      <c r="M62" s="7">
        <v>109.32216430864879</v>
      </c>
      <c r="N62" s="7">
        <v>128.67069123891631</v>
      </c>
      <c r="O62" s="7">
        <v>149.59307257919482</v>
      </c>
      <c r="P62" s="7">
        <v>171.16089841705224</v>
      </c>
      <c r="Q62" s="7">
        <v>195.83084514987743</v>
      </c>
      <c r="R62" s="7">
        <v>222.12879973333438</v>
      </c>
      <c r="S62" s="7">
        <v>251.0889342058264</v>
      </c>
      <c r="T62" s="7">
        <v>282.00050019238245</v>
      </c>
      <c r="U62" s="7">
        <v>315.8556571667736</v>
      </c>
      <c r="V62" s="7">
        <v>351.79499091098671</v>
      </c>
      <c r="W62" s="7">
        <v>389.94334690155119</v>
      </c>
      <c r="X62" s="7">
        <v>430.09027798305698</v>
      </c>
      <c r="Y62" s="7">
        <v>472.34433280683055</v>
      </c>
      <c r="Z62" s="7">
        <v>516.92543510341307</v>
      </c>
      <c r="AA62" s="7">
        <v>563.34646029598036</v>
      </c>
      <c r="AB62" s="7">
        <v>612.21991035923065</v>
      </c>
      <c r="AC62" s="7">
        <v>663.61502122886009</v>
      </c>
      <c r="AD62" s="7">
        <v>717.82799999999986</v>
      </c>
    </row>
    <row r="63" spans="1:30" s="5" customFormat="1" ht="13" x14ac:dyDescent="0.3">
      <c r="A63" s="6" t="s">
        <v>6</v>
      </c>
      <c r="B63" s="7">
        <v>4.7226236670000015</v>
      </c>
      <c r="C63" s="7">
        <v>7.6178196930000004</v>
      </c>
      <c r="D63" s="7">
        <v>11.137509910000002</v>
      </c>
      <c r="E63" s="7">
        <v>16.222712946999998</v>
      </c>
      <c r="F63" s="7">
        <v>23.323064623999997</v>
      </c>
      <c r="G63" s="7">
        <v>31.641949879000002</v>
      </c>
      <c r="H63" s="7">
        <v>41.265429163999997</v>
      </c>
      <c r="I63" s="7">
        <v>52.150728889</v>
      </c>
      <c r="J63" s="7">
        <v>64.319235846000012</v>
      </c>
      <c r="K63" s="7">
        <v>78.09602919400001</v>
      </c>
      <c r="L63" s="7">
        <v>93.47255423899999</v>
      </c>
      <c r="M63" s="7">
        <v>110.23494306699999</v>
      </c>
      <c r="N63" s="7">
        <v>128.38319573500002</v>
      </c>
      <c r="O63" s="7">
        <v>147.91731219799999</v>
      </c>
      <c r="P63" s="7">
        <v>168.880066054</v>
      </c>
      <c r="Q63" s="7">
        <v>191.36983652200004</v>
      </c>
      <c r="R63" s="7">
        <v>215.10431796899999</v>
      </c>
      <c r="S63" s="7">
        <v>240.18188967400005</v>
      </c>
      <c r="T63" s="7">
        <v>266.98751380900001</v>
      </c>
      <c r="U63" s="7">
        <v>295.38859223500003</v>
      </c>
      <c r="V63" s="7">
        <v>325.31240989100002</v>
      </c>
      <c r="W63" s="7">
        <v>356.65203289900001</v>
      </c>
      <c r="X63" s="7">
        <v>389.36468761999998</v>
      </c>
      <c r="Y63" s="7">
        <v>423.51453445999999</v>
      </c>
      <c r="Z63" s="7">
        <v>459.10157339100004</v>
      </c>
      <c r="AA63" s="7">
        <v>496.12580443299998</v>
      </c>
      <c r="AB63" s="7">
        <v>534.58722754000007</v>
      </c>
      <c r="AC63" s="7">
        <v>574.48584278999999</v>
      </c>
      <c r="AD63" s="7">
        <v>615.82165013000008</v>
      </c>
    </row>
    <row r="64" spans="1:30" s="5" customFormat="1" ht="13" x14ac:dyDescent="0.3">
      <c r="A64" s="6" t="s">
        <v>163</v>
      </c>
      <c r="B64" s="7">
        <v>2.8781939070971103</v>
      </c>
      <c r="C64" s="7">
        <v>7.0382667961692373</v>
      </c>
      <c r="D64" s="7">
        <v>10.247893011406195</v>
      </c>
      <c r="E64" s="7">
        <v>13.824818728930925</v>
      </c>
      <c r="F64" s="7">
        <v>19.152292297119924</v>
      </c>
      <c r="G64" s="7">
        <v>25.644221786552993</v>
      </c>
      <c r="H64" s="7">
        <v>33.455529971888303</v>
      </c>
      <c r="I64" s="7">
        <v>42.644657009616623</v>
      </c>
      <c r="J64" s="7">
        <v>53.416561643463098</v>
      </c>
      <c r="K64" s="7">
        <v>65.403988132613776</v>
      </c>
      <c r="L64" s="7">
        <v>79.285966342236151</v>
      </c>
      <c r="M64" s="7">
        <v>94.010511595465985</v>
      </c>
      <c r="N64" s="7">
        <v>110.59954087089022</v>
      </c>
      <c r="O64" s="7">
        <v>128.53446949534813</v>
      </c>
      <c r="P64" s="7">
        <v>147.05653823287037</v>
      </c>
      <c r="Q64" s="7">
        <v>168.37159150117725</v>
      </c>
      <c r="R64" s="7">
        <v>190.95513283446232</v>
      </c>
      <c r="S64" s="7">
        <v>215.78445205326224</v>
      </c>
      <c r="T64" s="7">
        <v>242.36104445913423</v>
      </c>
      <c r="U64" s="7">
        <v>271.39138332049401</v>
      </c>
      <c r="V64" s="7">
        <v>302.25145182669422</v>
      </c>
      <c r="W64" s="7">
        <v>335.01385039382706</v>
      </c>
      <c r="X64" s="7">
        <v>369.39762318968053</v>
      </c>
      <c r="Y64" s="7">
        <v>405.62402091815318</v>
      </c>
      <c r="Z64" s="7">
        <v>443.78957110768948</v>
      </c>
      <c r="AA64" s="7">
        <v>483.52220894866122</v>
      </c>
      <c r="AB64" s="7">
        <v>525.41871209547605</v>
      </c>
      <c r="AC64" s="7">
        <v>569.42160526508962</v>
      </c>
      <c r="AD64" s="7">
        <v>615.82100000000003</v>
      </c>
    </row>
    <row r="65" spans="1:30" s="5" customFormat="1" ht="13" x14ac:dyDescent="0.3">
      <c r="A65" s="6" t="s">
        <v>164</v>
      </c>
      <c r="B65" s="7">
        <v>2.8781939070971103</v>
      </c>
      <c r="C65" s="7">
        <v>7.8092038211239441</v>
      </c>
      <c r="D65" s="7">
        <v>11.546934660755827</v>
      </c>
      <c r="E65" s="7">
        <v>15.753407360639146</v>
      </c>
      <c r="F65" s="7">
        <v>21.918716270237621</v>
      </c>
      <c r="G65" s="7">
        <v>29.518289614362594</v>
      </c>
      <c r="H65" s="7">
        <v>38.612139297948197</v>
      </c>
      <c r="I65" s="7">
        <v>49.382887344987203</v>
      </c>
      <c r="J65" s="7">
        <v>61.942415929627245</v>
      </c>
      <c r="K65" s="7">
        <v>75.915792007752302</v>
      </c>
      <c r="L65" s="7">
        <v>92.147001547604475</v>
      </c>
      <c r="M65" s="7">
        <v>109.32216430864879</v>
      </c>
      <c r="N65" s="7">
        <v>128.67069123891631</v>
      </c>
      <c r="O65" s="7">
        <v>149.59307257919482</v>
      </c>
      <c r="P65" s="7">
        <v>171.16089841705224</v>
      </c>
      <c r="Q65" s="7">
        <v>195.83084514987743</v>
      </c>
      <c r="R65" s="7">
        <v>222.12879973333438</v>
      </c>
      <c r="S65" s="7">
        <v>251.0889342058264</v>
      </c>
      <c r="T65" s="7">
        <v>282.00050019238245</v>
      </c>
      <c r="U65" s="7">
        <v>315.8556571667736</v>
      </c>
      <c r="V65" s="7">
        <v>351.79499091098671</v>
      </c>
      <c r="W65" s="7">
        <v>389.94334690155119</v>
      </c>
      <c r="X65" s="7">
        <v>430.09027798305698</v>
      </c>
      <c r="Y65" s="7">
        <v>472.34433280683055</v>
      </c>
      <c r="Z65" s="7">
        <v>516.92543510341307</v>
      </c>
      <c r="AA65" s="7">
        <v>563.34646029598036</v>
      </c>
      <c r="AB65" s="7">
        <v>612.21991035923065</v>
      </c>
      <c r="AC65" s="7">
        <v>663.61502122886009</v>
      </c>
      <c r="AD65" s="7">
        <v>717.82799999999986</v>
      </c>
    </row>
    <row r="66" spans="1:30" s="5" customFormat="1" ht="13" x14ac:dyDescent="0.3">
      <c r="A66" s="6" t="s">
        <v>165</v>
      </c>
      <c r="B66" s="7">
        <v>2.8781939070971103</v>
      </c>
      <c r="C66" s="7">
        <v>7.8092038211239441</v>
      </c>
      <c r="D66" s="7">
        <v>11.546934660755827</v>
      </c>
      <c r="E66" s="7">
        <v>15.753407360639146</v>
      </c>
      <c r="F66" s="7">
        <v>21.918716270237621</v>
      </c>
      <c r="G66" s="7">
        <v>29.518289614362594</v>
      </c>
      <c r="H66" s="7">
        <v>38.612139297948197</v>
      </c>
      <c r="I66" s="7">
        <v>49.382887344987203</v>
      </c>
      <c r="J66" s="7">
        <v>61.942415929627245</v>
      </c>
      <c r="K66" s="7">
        <v>75.915792007752302</v>
      </c>
      <c r="L66" s="7">
        <v>92.147001547604475</v>
      </c>
      <c r="M66" s="7">
        <v>109.32216430864879</v>
      </c>
      <c r="N66" s="7">
        <v>128.67069123891631</v>
      </c>
      <c r="O66" s="7">
        <v>149.59307257919482</v>
      </c>
      <c r="P66" s="7">
        <v>171.16089841705224</v>
      </c>
      <c r="Q66" s="7">
        <v>195.83084514987743</v>
      </c>
      <c r="R66" s="7">
        <v>222.12879973333438</v>
      </c>
      <c r="S66" s="7">
        <v>251.0889342058264</v>
      </c>
      <c r="T66" s="7">
        <v>282.00050019238245</v>
      </c>
      <c r="U66" s="7">
        <v>315.8556571667736</v>
      </c>
      <c r="V66" s="7">
        <v>351.79499091098671</v>
      </c>
      <c r="W66" s="7">
        <v>389.94334690155119</v>
      </c>
      <c r="X66" s="7">
        <v>430.09027798305698</v>
      </c>
      <c r="Y66" s="7">
        <v>472.34433280683055</v>
      </c>
      <c r="Z66" s="7">
        <v>516.92543510341307</v>
      </c>
      <c r="AA66" s="7">
        <v>563.34646029598036</v>
      </c>
      <c r="AB66" s="7">
        <v>612.21991035923065</v>
      </c>
      <c r="AC66" s="7">
        <v>663.61502122886009</v>
      </c>
      <c r="AD66" s="7">
        <v>717.82799999999986</v>
      </c>
    </row>
    <row r="67" spans="1:30" s="5" customFormat="1" ht="13" x14ac:dyDescent="0.3">
      <c r="A67" s="6" t="s">
        <v>168</v>
      </c>
      <c r="B67" s="7">
        <v>2.8781939070971103</v>
      </c>
      <c r="C67" s="7">
        <v>7.8092038211239441</v>
      </c>
      <c r="D67" s="7">
        <v>11.546934660755827</v>
      </c>
      <c r="E67" s="7">
        <v>15.753407360639146</v>
      </c>
      <c r="F67" s="7">
        <v>21.918716270237621</v>
      </c>
      <c r="G67" s="7">
        <v>29.518289614362594</v>
      </c>
      <c r="H67" s="7">
        <v>38.612139297948197</v>
      </c>
      <c r="I67" s="7">
        <v>49.382887344987203</v>
      </c>
      <c r="J67" s="7">
        <v>61.942415929627245</v>
      </c>
      <c r="K67" s="7">
        <v>75.915792007752302</v>
      </c>
      <c r="L67" s="7">
        <v>92.147001547604475</v>
      </c>
      <c r="M67" s="7">
        <v>109.32216430864879</v>
      </c>
      <c r="N67" s="7">
        <v>128.67069123891631</v>
      </c>
      <c r="O67" s="7">
        <v>149.59307257919482</v>
      </c>
      <c r="P67" s="7">
        <v>171.16089841705224</v>
      </c>
      <c r="Q67" s="7">
        <v>195.83084514987743</v>
      </c>
      <c r="R67" s="7">
        <v>222.12879973333438</v>
      </c>
      <c r="S67" s="7">
        <v>251.0889342058264</v>
      </c>
      <c r="T67" s="7">
        <v>282.00050019238245</v>
      </c>
      <c r="U67" s="7">
        <v>315.8556571667736</v>
      </c>
      <c r="V67" s="7">
        <v>351.79499091098671</v>
      </c>
      <c r="W67" s="7">
        <v>389.94334690155119</v>
      </c>
      <c r="X67" s="7">
        <v>430.09027798305698</v>
      </c>
      <c r="Y67" s="7">
        <v>472.34433280683055</v>
      </c>
      <c r="Z67" s="7">
        <v>516.92543510341307</v>
      </c>
      <c r="AA67" s="7">
        <v>563.34646029598036</v>
      </c>
      <c r="AB67" s="7">
        <v>612.21991035923065</v>
      </c>
      <c r="AC67" s="7">
        <v>663.61502122886009</v>
      </c>
      <c r="AD67" s="7">
        <v>717.82799999999986</v>
      </c>
    </row>
    <row r="68" spans="1:30" s="5" customFormat="1" ht="13" x14ac:dyDescent="0.3">
      <c r="A68" s="6" t="s">
        <v>167</v>
      </c>
      <c r="B68" s="7">
        <v>2.8781939070971103</v>
      </c>
      <c r="C68" s="7">
        <v>4.0944967070436835</v>
      </c>
      <c r="D68" s="7">
        <v>5.3478390244670653</v>
      </c>
      <c r="E68" s="7">
        <v>6.5503955870689001</v>
      </c>
      <c r="F68" s="7">
        <v>7.852510131017139</v>
      </c>
      <c r="G68" s="7">
        <v>9.3965509619990417</v>
      </c>
      <c r="H68" s="7">
        <v>10.915219266331217</v>
      </c>
      <c r="I68" s="7">
        <v>12.287979346263029</v>
      </c>
      <c r="J68" s="7">
        <v>13.834851212195938</v>
      </c>
      <c r="K68" s="7">
        <v>15.417422586708698</v>
      </c>
      <c r="L68" s="7">
        <v>17.193990125279075</v>
      </c>
      <c r="M68" s="7">
        <v>18.85174391086289</v>
      </c>
      <c r="N68" s="7">
        <v>20.80461554440457</v>
      </c>
      <c r="O68" s="7">
        <v>22.835667479504615</v>
      </c>
      <c r="P68" s="7">
        <v>24.904681836003355</v>
      </c>
      <c r="Q68" s="7">
        <v>27.161430489187214</v>
      </c>
      <c r="R68" s="7">
        <v>29.623341419412334</v>
      </c>
      <c r="S68" s="7">
        <v>32.337711777129748</v>
      </c>
      <c r="T68" s="7">
        <v>35.36265266753135</v>
      </c>
      <c r="U68" s="7">
        <v>38.59342533595057</v>
      </c>
      <c r="V68" s="7">
        <v>42.25143820244886</v>
      </c>
      <c r="W68" s="7">
        <v>46.199427215578353</v>
      </c>
      <c r="X68" s="7">
        <v>50.431173278097312</v>
      </c>
      <c r="Y68" s="7">
        <v>54.819544334017735</v>
      </c>
      <c r="Z68" s="7">
        <v>59.518052243602192</v>
      </c>
      <c r="AA68" s="7">
        <v>64.423430212864531</v>
      </c>
      <c r="AB68" s="7">
        <v>69.550186850258243</v>
      </c>
      <c r="AC68" s="7">
        <v>74.941824708941326</v>
      </c>
      <c r="AD68" s="7">
        <v>80.626999999999995</v>
      </c>
    </row>
    <row r="70" spans="1:30" s="5" customFormat="1" ht="13" x14ac:dyDescent="0.3">
      <c r="A70" s="1" t="s">
        <v>96</v>
      </c>
      <c r="B70" s="2">
        <v>2022</v>
      </c>
      <c r="C70" s="2">
        <v>2023</v>
      </c>
      <c r="D70" s="2">
        <v>2024</v>
      </c>
      <c r="E70" s="2">
        <v>2025</v>
      </c>
      <c r="F70" s="2">
        <v>2026</v>
      </c>
      <c r="G70" s="2">
        <v>2027</v>
      </c>
      <c r="H70" s="2">
        <v>2028</v>
      </c>
      <c r="I70" s="2">
        <v>2029</v>
      </c>
      <c r="J70" s="2">
        <v>2030</v>
      </c>
      <c r="K70" s="2">
        <v>2031</v>
      </c>
      <c r="L70" s="2">
        <v>2032</v>
      </c>
      <c r="M70" s="2">
        <v>2033</v>
      </c>
      <c r="N70" s="2">
        <v>2034</v>
      </c>
      <c r="O70" s="2">
        <v>2035</v>
      </c>
      <c r="P70" s="2">
        <v>2036</v>
      </c>
      <c r="Q70" s="2">
        <v>2037</v>
      </c>
      <c r="R70" s="2">
        <v>2038</v>
      </c>
      <c r="S70" s="2">
        <v>2039</v>
      </c>
      <c r="T70" s="2">
        <v>2040</v>
      </c>
      <c r="U70" s="2">
        <v>2041</v>
      </c>
      <c r="V70" s="2">
        <v>2042</v>
      </c>
      <c r="W70" s="2">
        <v>2043</v>
      </c>
      <c r="X70" s="2">
        <v>2044</v>
      </c>
      <c r="Y70" s="2">
        <v>2045</v>
      </c>
      <c r="Z70" s="2">
        <v>2046</v>
      </c>
      <c r="AA70" s="2">
        <v>2047</v>
      </c>
      <c r="AB70" s="2">
        <v>2048</v>
      </c>
      <c r="AC70" s="2">
        <v>2049</v>
      </c>
      <c r="AD70" s="2">
        <v>2050</v>
      </c>
    </row>
    <row r="71" spans="1:30" s="5" customFormat="1" ht="13" x14ac:dyDescent="0.3">
      <c r="A71" s="6" t="s">
        <v>160</v>
      </c>
      <c r="B71" s="7">
        <v>189.33465000000001</v>
      </c>
      <c r="C71" s="7">
        <v>408.93442435627196</v>
      </c>
      <c r="D71" s="7">
        <v>628.5341987125438</v>
      </c>
      <c r="E71" s="7">
        <v>848.13397306881586</v>
      </c>
      <c r="F71" s="7">
        <v>848.13397306881586</v>
      </c>
      <c r="G71" s="7">
        <v>848.13397306881586</v>
      </c>
      <c r="H71" s="7">
        <v>848.13397306881586</v>
      </c>
      <c r="I71" s="7">
        <v>848.13397306881586</v>
      </c>
      <c r="J71" s="7">
        <v>914.72658910614814</v>
      </c>
      <c r="K71" s="7">
        <v>914.72658910614814</v>
      </c>
      <c r="L71" s="7">
        <v>917.38665442523939</v>
      </c>
      <c r="M71" s="7">
        <v>929.4422541885674</v>
      </c>
      <c r="N71" s="7">
        <v>932.96862853673701</v>
      </c>
      <c r="O71" s="7">
        <v>968.34855236458657</v>
      </c>
      <c r="P71" s="7">
        <v>982.77728672353351</v>
      </c>
      <c r="Q71" s="7">
        <v>1001.3595561863333</v>
      </c>
      <c r="R71" s="7">
        <v>1044.1539152360026</v>
      </c>
      <c r="S71" s="7">
        <v>1076.9232957815893</v>
      </c>
      <c r="T71" s="7">
        <v>1112.2713744934827</v>
      </c>
      <c r="U71" s="7">
        <v>1130.0874369168214</v>
      </c>
      <c r="V71" s="7">
        <v>1156.6880901077345</v>
      </c>
      <c r="W71" s="7">
        <v>1156.6880901077345</v>
      </c>
      <c r="X71" s="7">
        <v>1165.5968340331719</v>
      </c>
      <c r="Y71" s="7">
        <v>1165.5968340331719</v>
      </c>
      <c r="Z71" s="7">
        <v>1206.0001109692334</v>
      </c>
      <c r="AA71" s="7">
        <v>1206.5038787332576</v>
      </c>
      <c r="AB71" s="7">
        <v>1206.5038787332576</v>
      </c>
      <c r="AC71" s="7">
        <v>1224.1956098202911</v>
      </c>
      <c r="AD71" s="7">
        <v>1224.1956098202911</v>
      </c>
    </row>
    <row r="72" spans="1:30" s="5" customFormat="1" ht="13" x14ac:dyDescent="0.3">
      <c r="A72" s="6" t="s">
        <v>161</v>
      </c>
      <c r="B72" s="7">
        <v>189.33465000000001</v>
      </c>
      <c r="C72" s="7">
        <v>385.33811555603796</v>
      </c>
      <c r="D72" s="7">
        <v>581.34158111207591</v>
      </c>
      <c r="E72" s="7">
        <v>777.34504666811392</v>
      </c>
      <c r="F72" s="7">
        <v>777.34504666811392</v>
      </c>
      <c r="G72" s="7">
        <v>777.34504666811392</v>
      </c>
      <c r="H72" s="7">
        <v>777.34504666811392</v>
      </c>
      <c r="I72" s="7">
        <v>777.34504666811392</v>
      </c>
      <c r="J72" s="7">
        <v>777.34504666811392</v>
      </c>
      <c r="K72" s="7">
        <v>777.34504666811392</v>
      </c>
      <c r="L72" s="7">
        <v>780.57028888535399</v>
      </c>
      <c r="M72" s="7">
        <v>793.47125775431448</v>
      </c>
      <c r="N72" s="7">
        <v>857.31428033890461</v>
      </c>
      <c r="O72" s="7">
        <v>857.31428033890461</v>
      </c>
      <c r="P72" s="7">
        <v>956.07199926544445</v>
      </c>
      <c r="Q72" s="7">
        <v>959.29724148268451</v>
      </c>
      <c r="R72" s="7">
        <v>959.29724148268451</v>
      </c>
      <c r="S72" s="7">
        <v>959.29724148268451</v>
      </c>
      <c r="T72" s="7">
        <v>959.29724148268451</v>
      </c>
      <c r="U72" s="7">
        <v>1024.3836709199577</v>
      </c>
      <c r="V72" s="7">
        <v>1081.8376178168646</v>
      </c>
      <c r="W72" s="7">
        <v>1081.8376178168646</v>
      </c>
      <c r="X72" s="7">
        <v>1114.0893949408226</v>
      </c>
      <c r="Y72" s="7">
        <v>1114.0893949408226</v>
      </c>
      <c r="Z72" s="7">
        <v>1114.0893949408226</v>
      </c>
      <c r="AA72" s="7">
        <v>1114.0893949408226</v>
      </c>
      <c r="AB72" s="7">
        <v>1114.0893949408226</v>
      </c>
      <c r="AC72" s="7">
        <v>1114.0893949408226</v>
      </c>
      <c r="AD72" s="7">
        <v>1114.0893949408226</v>
      </c>
    </row>
    <row r="73" spans="1:30" s="5" customFormat="1" ht="13" x14ac:dyDescent="0.3">
      <c r="A73" s="6" t="s">
        <v>162</v>
      </c>
      <c r="B73" s="7">
        <v>189.33465000000001</v>
      </c>
      <c r="C73" s="7">
        <v>317.13046693384126</v>
      </c>
      <c r="D73" s="7">
        <v>444.92628386768251</v>
      </c>
      <c r="E73" s="7">
        <v>572.72210080152377</v>
      </c>
      <c r="F73" s="7">
        <v>572.72210080152377</v>
      </c>
      <c r="G73" s="7">
        <v>615.37674555150454</v>
      </c>
      <c r="H73" s="7">
        <v>615.37674555150454</v>
      </c>
      <c r="I73" s="7">
        <v>623.44905227420702</v>
      </c>
      <c r="J73" s="7">
        <v>627.48520563555826</v>
      </c>
      <c r="K73" s="7">
        <v>631.4139746094902</v>
      </c>
      <c r="L73" s="7">
        <v>633.02843595403078</v>
      </c>
      <c r="M73" s="7">
        <v>653.1688412271734</v>
      </c>
      <c r="N73" s="7">
        <v>721.92572584174786</v>
      </c>
      <c r="O73" s="7">
        <v>762.24689792164691</v>
      </c>
      <c r="P73" s="7">
        <v>782.42726111306706</v>
      </c>
      <c r="Q73" s="7">
        <v>782.42726111306706</v>
      </c>
      <c r="R73" s="7">
        <v>782.42726111306706</v>
      </c>
      <c r="S73" s="7">
        <v>819.4052477030616</v>
      </c>
      <c r="T73" s="7">
        <v>819.4052477030616</v>
      </c>
      <c r="U73" s="7">
        <v>819.4052477030616</v>
      </c>
      <c r="V73" s="7">
        <v>839.5860145098178</v>
      </c>
      <c r="W73" s="7">
        <v>839.5860145098178</v>
      </c>
      <c r="X73" s="7">
        <v>839.5860145098178</v>
      </c>
      <c r="Y73" s="7">
        <v>856.94147396362803</v>
      </c>
      <c r="Z73" s="7">
        <v>885.00410949171442</v>
      </c>
      <c r="AA73" s="7">
        <v>885.56536220227622</v>
      </c>
      <c r="AB73" s="7">
        <v>885.56536220227622</v>
      </c>
      <c r="AC73" s="7">
        <v>905.74612900903242</v>
      </c>
      <c r="AD73" s="7">
        <v>905.7461290090323</v>
      </c>
    </row>
    <row r="74" spans="1:30" s="5" customFormat="1" ht="13" x14ac:dyDescent="0.3">
      <c r="A74" s="6" t="s">
        <v>6</v>
      </c>
      <c r="B74" s="7">
        <v>250.67515018645648</v>
      </c>
      <c r="C74" s="7">
        <v>324.76973064082824</v>
      </c>
      <c r="D74" s="7">
        <v>524.73827114165374</v>
      </c>
      <c r="E74" s="7">
        <v>538.57068786566151</v>
      </c>
      <c r="F74" s="7">
        <v>538.56949572699898</v>
      </c>
      <c r="G74" s="7">
        <v>538.570337447866</v>
      </c>
      <c r="H74" s="7">
        <v>538.56988219524351</v>
      </c>
      <c r="I74" s="7">
        <v>538.56950817268512</v>
      </c>
      <c r="J74" s="7">
        <v>677.25449966623262</v>
      </c>
      <c r="K74" s="7">
        <v>677.25402445791804</v>
      </c>
      <c r="L74" s="7">
        <v>682.25340829159359</v>
      </c>
      <c r="M74" s="7">
        <v>705.38851484395946</v>
      </c>
      <c r="N74" s="7">
        <v>712.38818314457171</v>
      </c>
      <c r="O74" s="7">
        <v>790.73499139232649</v>
      </c>
      <c r="P74" s="7">
        <v>808.53453637068117</v>
      </c>
      <c r="Q74" s="7">
        <v>848.79382804030251</v>
      </c>
      <c r="R74" s="7">
        <v>937.79306386154281</v>
      </c>
      <c r="S74" s="7">
        <v>1006.8936301010813</v>
      </c>
      <c r="T74" s="7">
        <v>1085.1709112100775</v>
      </c>
      <c r="U74" s="7">
        <v>1106.8123201814353</v>
      </c>
      <c r="V74" s="7">
        <v>1156.813181810578</v>
      </c>
      <c r="W74" s="7">
        <v>1156.8127452792151</v>
      </c>
      <c r="X74" s="7">
        <v>1167.6340787087993</v>
      </c>
      <c r="Y74" s="7">
        <v>1167.6348589470631</v>
      </c>
      <c r="Z74" s="7">
        <v>1251.3275694864333</v>
      </c>
      <c r="AA74" s="7">
        <v>1252.3272921420164</v>
      </c>
      <c r="AB74" s="7">
        <v>1252.3280646131598</v>
      </c>
      <c r="AC74" s="7">
        <v>1291.5057077913925</v>
      </c>
      <c r="AD74" s="7">
        <v>1291.5053076657741</v>
      </c>
    </row>
    <row r="75" spans="1:30" s="5" customFormat="1" ht="13" x14ac:dyDescent="0.3">
      <c r="A75" s="6" t="s">
        <v>163</v>
      </c>
      <c r="B75" s="7">
        <v>189.33465000000001</v>
      </c>
      <c r="C75" s="7">
        <v>408.93442435627196</v>
      </c>
      <c r="D75" s="7">
        <v>628.5341987125438</v>
      </c>
      <c r="E75" s="7">
        <v>848.13397306881586</v>
      </c>
      <c r="F75" s="7">
        <v>848.13397306881586</v>
      </c>
      <c r="G75" s="7">
        <v>848.13397306881586</v>
      </c>
      <c r="H75" s="7">
        <v>848.13397306881586</v>
      </c>
      <c r="I75" s="7">
        <v>848.13397306881586</v>
      </c>
      <c r="J75" s="7">
        <v>914.72658910614814</v>
      </c>
      <c r="K75" s="7">
        <v>914.72658910614814</v>
      </c>
      <c r="L75" s="7">
        <v>917.38665442523939</v>
      </c>
      <c r="M75" s="7">
        <v>929.4422541885674</v>
      </c>
      <c r="N75" s="7">
        <v>932.96862853673701</v>
      </c>
      <c r="O75" s="7">
        <v>968.34855236458657</v>
      </c>
      <c r="P75" s="7">
        <v>982.77728672353351</v>
      </c>
      <c r="Q75" s="7">
        <v>1001.3595561863333</v>
      </c>
      <c r="R75" s="7">
        <v>1044.1539152360026</v>
      </c>
      <c r="S75" s="7">
        <v>1076.9232957815893</v>
      </c>
      <c r="T75" s="7">
        <v>1112.2713744934827</v>
      </c>
      <c r="U75" s="7">
        <v>1130.0874369168214</v>
      </c>
      <c r="V75" s="7">
        <v>1156.6880901077345</v>
      </c>
      <c r="W75" s="7">
        <v>1156.6880901077345</v>
      </c>
      <c r="X75" s="7">
        <v>1165.5968340331719</v>
      </c>
      <c r="Y75" s="7">
        <v>1165.5968340331719</v>
      </c>
      <c r="Z75" s="7">
        <v>1206.0001109692334</v>
      </c>
      <c r="AA75" s="7">
        <v>1206.5038787332576</v>
      </c>
      <c r="AB75" s="7">
        <v>1206.5038787332576</v>
      </c>
      <c r="AC75" s="7">
        <v>1224.1956098202911</v>
      </c>
      <c r="AD75" s="7">
        <v>1224.1956098202911</v>
      </c>
    </row>
    <row r="76" spans="1:30" s="5" customFormat="1" ht="13" x14ac:dyDescent="0.3">
      <c r="A76" s="6" t="s">
        <v>164</v>
      </c>
      <c r="B76" s="7">
        <v>189.33465000000001</v>
      </c>
      <c r="C76" s="7">
        <v>450.39549932312161</v>
      </c>
      <c r="D76" s="7">
        <v>734.74452173229542</v>
      </c>
      <c r="E76" s="7">
        <v>1024.9101558585969</v>
      </c>
      <c r="F76" s="7">
        <v>1048.4508942949583</v>
      </c>
      <c r="G76" s="7">
        <v>1069.9114323634269</v>
      </c>
      <c r="H76" s="7">
        <v>1083.295911027076</v>
      </c>
      <c r="I76" s="7">
        <v>1089.3966484100486</v>
      </c>
      <c r="J76" s="7">
        <v>1177.0823895863377</v>
      </c>
      <c r="K76" s="7">
        <v>1172.5986100754342</v>
      </c>
      <c r="L76" s="7">
        <v>1173.2012734670716</v>
      </c>
      <c r="M76" s="7">
        <v>1188.556203974658</v>
      </c>
      <c r="N76" s="7">
        <v>1184.3454779362771</v>
      </c>
      <c r="O76" s="7">
        <v>1235.3678987563342</v>
      </c>
      <c r="P76" s="7">
        <v>1245.7246400761501</v>
      </c>
      <c r="Q76" s="7">
        <v>1274.8088503731371</v>
      </c>
      <c r="R76" s="7">
        <v>1334.4737292125485</v>
      </c>
      <c r="S76" s="7">
        <v>1392.9942353530944</v>
      </c>
      <c r="T76" s="7">
        <v>1448.0616323421073</v>
      </c>
      <c r="U76" s="7">
        <v>1467.5555484994397</v>
      </c>
      <c r="V76" s="7">
        <v>1506.1913583311111</v>
      </c>
      <c r="W76" s="7">
        <v>1509.8528069042163</v>
      </c>
      <c r="X76" s="7">
        <v>1509.3524075268285</v>
      </c>
      <c r="Y76" s="7">
        <v>1491.1556349223388</v>
      </c>
      <c r="Z76" s="7">
        <v>1528.2655410884477</v>
      </c>
      <c r="AA76" s="7">
        <v>1511.4376178042298</v>
      </c>
      <c r="AB76" s="7">
        <v>1494.6683709760382</v>
      </c>
      <c r="AC76" s="7">
        <v>1502.6921352120492</v>
      </c>
      <c r="AD76" s="7">
        <v>1486.9322198956122</v>
      </c>
    </row>
    <row r="77" spans="1:30" s="5" customFormat="1" ht="13" x14ac:dyDescent="0.3">
      <c r="A77" s="6" t="s">
        <v>165</v>
      </c>
      <c r="B77" s="7">
        <v>189.33465000000001</v>
      </c>
      <c r="C77" s="7">
        <v>450.39549932312161</v>
      </c>
      <c r="D77" s="7">
        <v>734.74452173229542</v>
      </c>
      <c r="E77" s="7">
        <v>1024.9101558585969</v>
      </c>
      <c r="F77" s="7">
        <v>1048.4508942949583</v>
      </c>
      <c r="G77" s="7">
        <v>1069.9114323634269</v>
      </c>
      <c r="H77" s="7">
        <v>1083.295911027076</v>
      </c>
      <c r="I77" s="7">
        <v>1089.3966484100486</v>
      </c>
      <c r="J77" s="7">
        <v>1177.0823895863377</v>
      </c>
      <c r="K77" s="7">
        <v>1172.5986100754342</v>
      </c>
      <c r="L77" s="7">
        <v>1173.2012734670716</v>
      </c>
      <c r="M77" s="7">
        <v>1188.556203974658</v>
      </c>
      <c r="N77" s="7">
        <v>1184.3454779362771</v>
      </c>
      <c r="O77" s="7">
        <v>1235.3678987563342</v>
      </c>
      <c r="P77" s="7">
        <v>1245.7246400761501</v>
      </c>
      <c r="Q77" s="7">
        <v>1274.8088503731371</v>
      </c>
      <c r="R77" s="7">
        <v>1334.4737292125485</v>
      </c>
      <c r="S77" s="7">
        <v>1392.9942353530944</v>
      </c>
      <c r="T77" s="7">
        <v>1448.0616323421073</v>
      </c>
      <c r="U77" s="7">
        <v>1467.5555484994397</v>
      </c>
      <c r="V77" s="7">
        <v>1506.1913583311111</v>
      </c>
      <c r="W77" s="7">
        <v>1509.8528069042163</v>
      </c>
      <c r="X77" s="7">
        <v>1509.3524075268285</v>
      </c>
      <c r="Y77" s="7">
        <v>1491.1556349223388</v>
      </c>
      <c r="Z77" s="7">
        <v>1528.2655410884477</v>
      </c>
      <c r="AA77" s="7">
        <v>1511.4376178042298</v>
      </c>
      <c r="AB77" s="7">
        <v>1494.6683709760382</v>
      </c>
      <c r="AC77" s="7">
        <v>1502.6921352120492</v>
      </c>
      <c r="AD77" s="7">
        <v>1486.9322198956122</v>
      </c>
    </row>
    <row r="78" spans="1:30" s="5" customFormat="1" ht="13" x14ac:dyDescent="0.3">
      <c r="A78" s="6" t="s">
        <v>168</v>
      </c>
      <c r="B78" s="7">
        <v>189.33465000000001</v>
      </c>
      <c r="C78" s="7">
        <v>450.39549932312161</v>
      </c>
      <c r="D78" s="7">
        <v>734.74452173229542</v>
      </c>
      <c r="E78" s="7">
        <v>1024.9101558585969</v>
      </c>
      <c r="F78" s="7">
        <v>1048.4508942949583</v>
      </c>
      <c r="G78" s="7">
        <v>1069.9114323634269</v>
      </c>
      <c r="H78" s="7">
        <v>1083.295911027076</v>
      </c>
      <c r="I78" s="7">
        <v>1089.3966484100486</v>
      </c>
      <c r="J78" s="7">
        <v>1177.0823895863377</v>
      </c>
      <c r="K78" s="7">
        <v>1172.5986100754342</v>
      </c>
      <c r="L78" s="7">
        <v>1173.2012734670716</v>
      </c>
      <c r="M78" s="7">
        <v>1188.556203974658</v>
      </c>
      <c r="N78" s="7">
        <v>1184.3454779362771</v>
      </c>
      <c r="O78" s="7">
        <v>1235.3678987563342</v>
      </c>
      <c r="P78" s="7">
        <v>1245.7246400761501</v>
      </c>
      <c r="Q78" s="7">
        <v>1274.8088503731371</v>
      </c>
      <c r="R78" s="7">
        <v>1334.4737292125485</v>
      </c>
      <c r="S78" s="7">
        <v>1392.9942353530944</v>
      </c>
      <c r="T78" s="7">
        <v>1448.0616323421073</v>
      </c>
      <c r="U78" s="7">
        <v>1467.5555484994397</v>
      </c>
      <c r="V78" s="7">
        <v>1506.1913583311111</v>
      </c>
      <c r="W78" s="7">
        <v>1509.8528069042163</v>
      </c>
      <c r="X78" s="7">
        <v>1509.3524075268285</v>
      </c>
      <c r="Y78" s="7">
        <v>1491.1556349223388</v>
      </c>
      <c r="Z78" s="7">
        <v>1528.2655410884477</v>
      </c>
      <c r="AA78" s="7">
        <v>1511.4376178042298</v>
      </c>
      <c r="AB78" s="7">
        <v>1494.6683709760382</v>
      </c>
      <c r="AC78" s="7">
        <v>1502.6921352120492</v>
      </c>
      <c r="AD78" s="7">
        <v>1486.9322198956122</v>
      </c>
    </row>
    <row r="79" spans="1:30" s="5" customFormat="1" ht="13" x14ac:dyDescent="0.3">
      <c r="A79" s="6" t="s">
        <v>167</v>
      </c>
      <c r="B79" s="7">
        <v>189.33465000000001</v>
      </c>
      <c r="C79" s="7">
        <v>232.55722478939342</v>
      </c>
      <c r="D79" s="7">
        <v>275.77979957878682</v>
      </c>
      <c r="E79" s="7">
        <v>319.0023743681802</v>
      </c>
      <c r="F79" s="7">
        <v>467.80152788938733</v>
      </c>
      <c r="G79" s="7">
        <v>467.80152788938733</v>
      </c>
      <c r="H79" s="7">
        <v>467.80152788938733</v>
      </c>
      <c r="I79" s="7">
        <v>467.80152788938733</v>
      </c>
      <c r="J79" s="7">
        <v>495.90696830411258</v>
      </c>
      <c r="K79" s="7">
        <v>495.90696830411258</v>
      </c>
      <c r="L79" s="7">
        <v>495.90696830411258</v>
      </c>
      <c r="M79" s="7">
        <v>495.90696830411258</v>
      </c>
      <c r="N79" s="7">
        <v>507.17167388115683</v>
      </c>
      <c r="O79" s="7">
        <v>507.17167388115683</v>
      </c>
      <c r="P79" s="7">
        <v>507.17167388115683</v>
      </c>
      <c r="Q79" s="7">
        <v>507.17167388115683</v>
      </c>
      <c r="R79" s="7">
        <v>507.17167388115683</v>
      </c>
      <c r="S79" s="7">
        <v>507.17167388115683</v>
      </c>
      <c r="T79" s="7">
        <v>544.37591512402491</v>
      </c>
      <c r="U79" s="7">
        <v>544.37591512402491</v>
      </c>
      <c r="V79" s="7">
        <v>544.37591512402491</v>
      </c>
      <c r="W79" s="7">
        <v>544.37591512402491</v>
      </c>
      <c r="X79" s="7">
        <v>544.37591512402491</v>
      </c>
      <c r="Y79" s="7">
        <v>600.69381065645734</v>
      </c>
      <c r="Z79" s="7">
        <v>638.18663890297057</v>
      </c>
      <c r="AA79" s="7">
        <v>638.93221487978144</v>
      </c>
      <c r="AB79" s="7">
        <v>737.38574162314774</v>
      </c>
      <c r="AC79" s="7">
        <v>765.54750556575823</v>
      </c>
      <c r="AD79" s="7">
        <v>768.92691723887151</v>
      </c>
    </row>
    <row r="81" spans="1:30" s="5" customFormat="1" ht="13" x14ac:dyDescent="0.3">
      <c r="A81" s="1" t="s">
        <v>97</v>
      </c>
      <c r="B81" s="2">
        <v>2022</v>
      </c>
      <c r="C81" s="2">
        <v>2023</v>
      </c>
      <c r="D81" s="2">
        <v>2024</v>
      </c>
      <c r="E81" s="2">
        <v>2025</v>
      </c>
      <c r="F81" s="2">
        <v>2026</v>
      </c>
      <c r="G81" s="2">
        <v>2027</v>
      </c>
      <c r="H81" s="2">
        <v>2028</v>
      </c>
      <c r="I81" s="2">
        <v>2029</v>
      </c>
      <c r="J81" s="2">
        <v>2030</v>
      </c>
      <c r="K81" s="2">
        <v>2031</v>
      </c>
      <c r="L81" s="2">
        <v>2032</v>
      </c>
      <c r="M81" s="2">
        <v>2033</v>
      </c>
      <c r="N81" s="2">
        <v>2034</v>
      </c>
      <c r="O81" s="2">
        <v>2035</v>
      </c>
      <c r="P81" s="2">
        <v>2036</v>
      </c>
      <c r="Q81" s="2">
        <v>2037</v>
      </c>
      <c r="R81" s="2">
        <v>2038</v>
      </c>
      <c r="S81" s="2">
        <v>2039</v>
      </c>
      <c r="T81" s="2">
        <v>2040</v>
      </c>
      <c r="U81" s="2">
        <v>2041</v>
      </c>
      <c r="V81" s="2">
        <v>2042</v>
      </c>
      <c r="W81" s="2">
        <v>2043</v>
      </c>
      <c r="X81" s="2">
        <v>2044</v>
      </c>
      <c r="Y81" s="2">
        <v>2045</v>
      </c>
      <c r="Z81" s="2">
        <v>2046</v>
      </c>
      <c r="AA81" s="2">
        <v>2047</v>
      </c>
      <c r="AB81" s="2">
        <v>2048</v>
      </c>
      <c r="AC81" s="2">
        <v>2049</v>
      </c>
      <c r="AD81" s="2">
        <v>2050</v>
      </c>
    </row>
    <row r="82" spans="1:30" s="5" customFormat="1" ht="13" x14ac:dyDescent="0.3">
      <c r="A82" s="6" t="s">
        <v>160</v>
      </c>
      <c r="B82" s="7">
        <v>68.335999999999999</v>
      </c>
      <c r="C82" s="7">
        <v>160.38446326674068</v>
      </c>
      <c r="D82" s="7">
        <v>252.43292653348129</v>
      </c>
      <c r="E82" s="7">
        <v>344.48138980022196</v>
      </c>
      <c r="F82" s="7">
        <v>344.48138980022196</v>
      </c>
      <c r="G82" s="7">
        <v>344.48138980022196</v>
      </c>
      <c r="H82" s="7">
        <v>344.48138980022196</v>
      </c>
      <c r="I82" s="7">
        <v>344.48138980022196</v>
      </c>
      <c r="J82" s="7">
        <v>372.78815953947554</v>
      </c>
      <c r="K82" s="7">
        <v>372.78815953947554</v>
      </c>
      <c r="L82" s="7">
        <v>375.4482248585669</v>
      </c>
      <c r="M82" s="7">
        <v>387.50382462189486</v>
      </c>
      <c r="N82" s="7">
        <v>387.50382462189486</v>
      </c>
      <c r="O82" s="7">
        <v>422.88374844974442</v>
      </c>
      <c r="P82" s="7">
        <v>436.95984537387443</v>
      </c>
      <c r="Q82" s="7">
        <v>455.5421148366741</v>
      </c>
      <c r="R82" s="7">
        <v>473.19846246153355</v>
      </c>
      <c r="S82" s="7">
        <v>490.85481008639294</v>
      </c>
      <c r="T82" s="7">
        <v>526.20288879828604</v>
      </c>
      <c r="U82" s="7">
        <v>544.01895122162477</v>
      </c>
      <c r="V82" s="7">
        <v>570.61960441253802</v>
      </c>
      <c r="W82" s="7">
        <v>570.61960441253802</v>
      </c>
      <c r="X82" s="7">
        <v>579.52834833797556</v>
      </c>
      <c r="Y82" s="7">
        <v>579.52834833797556</v>
      </c>
      <c r="Z82" s="7">
        <v>594.7432370728244</v>
      </c>
      <c r="AA82" s="7">
        <v>594.7432370728244</v>
      </c>
      <c r="AB82" s="7">
        <v>594.7432370728244</v>
      </c>
      <c r="AC82" s="7">
        <v>612.43496815985793</v>
      </c>
      <c r="AD82" s="7">
        <v>612.43496815985793</v>
      </c>
    </row>
    <row r="83" spans="1:30" s="5" customFormat="1" ht="13" x14ac:dyDescent="0.3">
      <c r="A83" s="6" t="s">
        <v>161</v>
      </c>
      <c r="B83" s="7">
        <v>68.335999999999999</v>
      </c>
      <c r="C83" s="7">
        <v>142.79867218245766</v>
      </c>
      <c r="D83" s="7">
        <v>217.26134436491535</v>
      </c>
      <c r="E83" s="7">
        <v>291.72401654737303</v>
      </c>
      <c r="F83" s="7">
        <v>291.72401654737303</v>
      </c>
      <c r="G83" s="7">
        <v>291.72401654737303</v>
      </c>
      <c r="H83" s="7">
        <v>291.72401654737303</v>
      </c>
      <c r="I83" s="7">
        <v>291.72401654737303</v>
      </c>
      <c r="J83" s="7">
        <v>291.72401654737303</v>
      </c>
      <c r="K83" s="7">
        <v>291.72401654737303</v>
      </c>
      <c r="L83" s="7">
        <v>294.94925876461309</v>
      </c>
      <c r="M83" s="7">
        <v>307.85022763357358</v>
      </c>
      <c r="N83" s="7">
        <v>307.85022763357364</v>
      </c>
      <c r="O83" s="7">
        <v>307.85022763357364</v>
      </c>
      <c r="P83" s="7">
        <v>358.80905466596778</v>
      </c>
      <c r="Q83" s="7">
        <v>362.03429688320784</v>
      </c>
      <c r="R83" s="7">
        <v>362.03429688320784</v>
      </c>
      <c r="S83" s="7">
        <v>362.03429688320784</v>
      </c>
      <c r="T83" s="7">
        <v>362.03429688320784</v>
      </c>
      <c r="U83" s="7">
        <v>426.53269074357593</v>
      </c>
      <c r="V83" s="7">
        <v>458.78511291597727</v>
      </c>
      <c r="W83" s="7">
        <v>458.78511291597727</v>
      </c>
      <c r="X83" s="7">
        <v>491.03689003993526</v>
      </c>
      <c r="Y83" s="7">
        <v>491.03689003993526</v>
      </c>
      <c r="Z83" s="7">
        <v>491.03689003993526</v>
      </c>
      <c r="AA83" s="7">
        <v>491.03689003993526</v>
      </c>
      <c r="AB83" s="7">
        <v>491.03689003993526</v>
      </c>
      <c r="AC83" s="7">
        <v>491.03689003993526</v>
      </c>
      <c r="AD83" s="7">
        <v>491.03689003993526</v>
      </c>
    </row>
    <row r="84" spans="1:30" s="5" customFormat="1" ht="13" x14ac:dyDescent="0.3">
      <c r="A84" s="6" t="s">
        <v>162</v>
      </c>
      <c r="B84" s="7">
        <v>68.335999999999999</v>
      </c>
      <c r="C84" s="7">
        <v>114.92827809587575</v>
      </c>
      <c r="D84" s="7">
        <v>161.52055619175144</v>
      </c>
      <c r="E84" s="7">
        <v>208.11283428762724</v>
      </c>
      <c r="F84" s="7">
        <v>208.11283428762724</v>
      </c>
      <c r="G84" s="7">
        <v>208.11283428762724</v>
      </c>
      <c r="H84" s="7">
        <v>208.11283428762724</v>
      </c>
      <c r="I84" s="7">
        <v>216.18514101032972</v>
      </c>
      <c r="J84" s="7">
        <v>220.22129437168093</v>
      </c>
      <c r="K84" s="7">
        <v>220.22129437168093</v>
      </c>
      <c r="L84" s="7">
        <v>221.83575571622146</v>
      </c>
      <c r="M84" s="7">
        <v>241.9761609893641</v>
      </c>
      <c r="N84" s="7">
        <v>282.33365844951521</v>
      </c>
      <c r="O84" s="7">
        <v>322.65483052941426</v>
      </c>
      <c r="P84" s="7">
        <v>342.8351937208343</v>
      </c>
      <c r="Q84" s="7">
        <v>342.8351937208343</v>
      </c>
      <c r="R84" s="7">
        <v>342.8351937208343</v>
      </c>
      <c r="S84" s="7">
        <v>362.97559899397703</v>
      </c>
      <c r="T84" s="7">
        <v>362.97559899397703</v>
      </c>
      <c r="U84" s="7">
        <v>362.97559899397703</v>
      </c>
      <c r="V84" s="7">
        <v>383.15636580073323</v>
      </c>
      <c r="W84" s="7">
        <v>383.15636580073323</v>
      </c>
      <c r="X84" s="7">
        <v>383.15636580073323</v>
      </c>
      <c r="Y84" s="7">
        <v>400.51182525454351</v>
      </c>
      <c r="Z84" s="7">
        <v>400.51182525454351</v>
      </c>
      <c r="AA84" s="7">
        <v>400.51182525454351</v>
      </c>
      <c r="AB84" s="7">
        <v>400.51182525454351</v>
      </c>
      <c r="AC84" s="7">
        <v>420.69259206129976</v>
      </c>
      <c r="AD84" s="7">
        <v>420.69259206129976</v>
      </c>
    </row>
    <row r="85" spans="1:30" s="5" customFormat="1" ht="13" x14ac:dyDescent="0.3">
      <c r="A85" s="6" t="s">
        <v>6</v>
      </c>
      <c r="B85" s="7">
        <v>89.673438173899541</v>
      </c>
      <c r="C85" s="7">
        <v>128.77101480556868</v>
      </c>
      <c r="D85" s="7">
        <v>139.74038602610997</v>
      </c>
      <c r="E85" s="7">
        <v>153.57139695764411</v>
      </c>
      <c r="F85" s="7">
        <v>153.57109657304321</v>
      </c>
      <c r="G85" s="7">
        <v>153.57133230533967</v>
      </c>
      <c r="H85" s="7">
        <v>153.57117610267861</v>
      </c>
      <c r="I85" s="7">
        <v>153.57109440916946</v>
      </c>
      <c r="J85" s="7">
        <v>216.25633824408186</v>
      </c>
      <c r="K85" s="7">
        <v>216.25618041747151</v>
      </c>
      <c r="L85" s="7">
        <v>221.25597934064069</v>
      </c>
      <c r="M85" s="7">
        <v>244.39050333260536</v>
      </c>
      <c r="N85" s="7">
        <v>244.39038599948984</v>
      </c>
      <c r="O85" s="7">
        <v>322.73810382169972</v>
      </c>
      <c r="P85" s="7">
        <v>339.83712001203048</v>
      </c>
      <c r="Q85" s="7">
        <v>380.09650455232571</v>
      </c>
      <c r="R85" s="7">
        <v>419.19599156827502</v>
      </c>
      <c r="S85" s="7">
        <v>458.29605074720729</v>
      </c>
      <c r="T85" s="7">
        <v>536.57357539366035</v>
      </c>
      <c r="U85" s="7">
        <v>558.21520345079057</v>
      </c>
      <c r="V85" s="7">
        <v>608.21561776868862</v>
      </c>
      <c r="W85" s="7">
        <v>608.21538957833411</v>
      </c>
      <c r="X85" s="7">
        <v>619.03692028589865</v>
      </c>
      <c r="Y85" s="7">
        <v>619.03729718005366</v>
      </c>
      <c r="Z85" s="7">
        <v>652.73020375208193</v>
      </c>
      <c r="AA85" s="7">
        <v>652.73012531472375</v>
      </c>
      <c r="AB85" s="7">
        <v>652.73049264308884</v>
      </c>
      <c r="AC85" s="7">
        <v>691.90833006456739</v>
      </c>
      <c r="AD85" s="7">
        <v>691.90811700709276</v>
      </c>
    </row>
    <row r="86" spans="1:30" s="5" customFormat="1" ht="13" x14ac:dyDescent="0.3">
      <c r="A86" s="6" t="s">
        <v>163</v>
      </c>
      <c r="B86" s="7">
        <v>68.335999999999999</v>
      </c>
      <c r="C86" s="7">
        <v>160.38446326674068</v>
      </c>
      <c r="D86" s="7">
        <v>252.43292653348129</v>
      </c>
      <c r="E86" s="7">
        <v>344.48138980022196</v>
      </c>
      <c r="F86" s="7">
        <v>344.48138980022196</v>
      </c>
      <c r="G86" s="7">
        <v>344.48138980022196</v>
      </c>
      <c r="H86" s="7">
        <v>344.48138980022196</v>
      </c>
      <c r="I86" s="7">
        <v>344.48138980022196</v>
      </c>
      <c r="J86" s="7">
        <v>372.78815953947554</v>
      </c>
      <c r="K86" s="7">
        <v>372.78815953947554</v>
      </c>
      <c r="L86" s="7">
        <v>375.4482248585669</v>
      </c>
      <c r="M86" s="7">
        <v>387.50382462189486</v>
      </c>
      <c r="N86" s="7">
        <v>387.50382462189486</v>
      </c>
      <c r="O86" s="7">
        <v>422.88374844974442</v>
      </c>
      <c r="P86" s="7">
        <v>436.95984537387443</v>
      </c>
      <c r="Q86" s="7">
        <v>455.5421148366741</v>
      </c>
      <c r="R86" s="7">
        <v>473.19846246153355</v>
      </c>
      <c r="S86" s="7">
        <v>490.85481008639294</v>
      </c>
      <c r="T86" s="7">
        <v>526.20288879828604</v>
      </c>
      <c r="U86" s="7">
        <v>544.01895122162477</v>
      </c>
      <c r="V86" s="7">
        <v>570.61960441253802</v>
      </c>
      <c r="W86" s="7">
        <v>570.61960441253802</v>
      </c>
      <c r="X86" s="7">
        <v>579.52834833797556</v>
      </c>
      <c r="Y86" s="7">
        <v>579.52834833797556</v>
      </c>
      <c r="Z86" s="7">
        <v>594.7432370728244</v>
      </c>
      <c r="AA86" s="7">
        <v>594.7432370728244</v>
      </c>
      <c r="AB86" s="7">
        <v>594.7432370728244</v>
      </c>
      <c r="AC86" s="7">
        <v>612.43496815985793</v>
      </c>
      <c r="AD86" s="7">
        <v>612.43496815985793</v>
      </c>
    </row>
    <row r="87" spans="1:30" s="5" customFormat="1" ht="13" x14ac:dyDescent="0.3">
      <c r="A87" s="6" t="s">
        <v>164</v>
      </c>
      <c r="B87" s="7">
        <v>68.335999999999999</v>
      </c>
      <c r="C87" s="7">
        <v>182.94103413553464</v>
      </c>
      <c r="D87" s="7">
        <v>305.43064218612233</v>
      </c>
      <c r="E87" s="7">
        <v>428.89575654641845</v>
      </c>
      <c r="F87" s="7">
        <v>435.00627596469093</v>
      </c>
      <c r="G87" s="7">
        <v>440.77335568130451</v>
      </c>
      <c r="H87" s="7">
        <v>444.43333753211397</v>
      </c>
      <c r="I87" s="7">
        <v>446.12073626725356</v>
      </c>
      <c r="J87" s="7">
        <v>485.86720576064403</v>
      </c>
      <c r="K87" s="7">
        <v>484.36228463937505</v>
      </c>
      <c r="L87" s="7">
        <v>486.78024911829596</v>
      </c>
      <c r="M87" s="7">
        <v>502.38785331002413</v>
      </c>
      <c r="N87" s="7">
        <v>499.2333458811288</v>
      </c>
      <c r="O87" s="7">
        <v>550.12581188857177</v>
      </c>
      <c r="P87" s="7">
        <v>562.55846134341664</v>
      </c>
      <c r="Q87" s="7">
        <v>589.89854764733718</v>
      </c>
      <c r="R87" s="7">
        <v>615.62181157560519</v>
      </c>
      <c r="S87" s="7">
        <v>646.12112506636845</v>
      </c>
      <c r="T87" s="7">
        <v>699.00445411816588</v>
      </c>
      <c r="U87" s="7">
        <v>717.47048070917833</v>
      </c>
      <c r="V87" s="7">
        <v>753.85897065897939</v>
      </c>
      <c r="W87" s="7">
        <v>755.41897800617164</v>
      </c>
      <c r="X87" s="7">
        <v>760.17731633914195</v>
      </c>
      <c r="Y87" s="7">
        <v>752.13235783729772</v>
      </c>
      <c r="Z87" s="7">
        <v>765.95568842561806</v>
      </c>
      <c r="AA87" s="7">
        <v>758.1965344297854</v>
      </c>
      <c r="AB87" s="7">
        <v>750.70877987256438</v>
      </c>
      <c r="AC87" s="7">
        <v>767.60068606319942</v>
      </c>
      <c r="AD87" s="7">
        <v>760.32061650563799</v>
      </c>
    </row>
    <row r="88" spans="1:30" s="5" customFormat="1" ht="13" x14ac:dyDescent="0.3">
      <c r="A88" s="6" t="s">
        <v>165</v>
      </c>
      <c r="B88" s="7">
        <v>68.335999999999999</v>
      </c>
      <c r="C88" s="7">
        <v>182.94103413553464</v>
      </c>
      <c r="D88" s="7">
        <v>305.43064218612233</v>
      </c>
      <c r="E88" s="7">
        <v>428.89575654641845</v>
      </c>
      <c r="F88" s="7">
        <v>435.00627596469093</v>
      </c>
      <c r="G88" s="7">
        <v>440.77335568130451</v>
      </c>
      <c r="H88" s="7">
        <v>444.43333753211397</v>
      </c>
      <c r="I88" s="7">
        <v>446.12073626725356</v>
      </c>
      <c r="J88" s="7">
        <v>485.86720576064403</v>
      </c>
      <c r="K88" s="7">
        <v>484.36228463937505</v>
      </c>
      <c r="L88" s="7">
        <v>486.78024911829596</v>
      </c>
      <c r="M88" s="7">
        <v>502.38785331002413</v>
      </c>
      <c r="N88" s="7">
        <v>499.2333458811288</v>
      </c>
      <c r="O88" s="7">
        <v>550.12581188857177</v>
      </c>
      <c r="P88" s="7">
        <v>562.55846134341664</v>
      </c>
      <c r="Q88" s="7">
        <v>589.89854764733718</v>
      </c>
      <c r="R88" s="7">
        <v>615.62181157560519</v>
      </c>
      <c r="S88" s="7">
        <v>646.12112506636845</v>
      </c>
      <c r="T88" s="7">
        <v>699.00445411816588</v>
      </c>
      <c r="U88" s="7">
        <v>717.47048070917833</v>
      </c>
      <c r="V88" s="7">
        <v>753.85897065897939</v>
      </c>
      <c r="W88" s="7">
        <v>755.41897800617164</v>
      </c>
      <c r="X88" s="7">
        <v>760.17731633914195</v>
      </c>
      <c r="Y88" s="7">
        <v>752.13235783729772</v>
      </c>
      <c r="Z88" s="7">
        <v>765.95568842561806</v>
      </c>
      <c r="AA88" s="7">
        <v>758.1965344297854</v>
      </c>
      <c r="AB88" s="7">
        <v>750.70877987256438</v>
      </c>
      <c r="AC88" s="7">
        <v>767.60068606319942</v>
      </c>
      <c r="AD88" s="7">
        <v>760.32061650563799</v>
      </c>
    </row>
    <row r="89" spans="1:30" s="5" customFormat="1" ht="13" x14ac:dyDescent="0.3">
      <c r="A89" s="6" t="s">
        <v>168</v>
      </c>
      <c r="B89" s="7">
        <v>68.335999999999999</v>
      </c>
      <c r="C89" s="7">
        <v>182.94103413553464</v>
      </c>
      <c r="D89" s="7">
        <v>305.43064218612233</v>
      </c>
      <c r="E89" s="7">
        <v>428.89575654641845</v>
      </c>
      <c r="F89" s="7">
        <v>435.00627596469093</v>
      </c>
      <c r="G89" s="7">
        <v>440.77335568130451</v>
      </c>
      <c r="H89" s="7">
        <v>444.43333753211397</v>
      </c>
      <c r="I89" s="7">
        <v>446.12073626725356</v>
      </c>
      <c r="J89" s="7">
        <v>485.86720576064403</v>
      </c>
      <c r="K89" s="7">
        <v>484.36228463937505</v>
      </c>
      <c r="L89" s="7">
        <v>486.78024911829596</v>
      </c>
      <c r="M89" s="7">
        <v>502.38785331002413</v>
      </c>
      <c r="N89" s="7">
        <v>499.2333458811288</v>
      </c>
      <c r="O89" s="7">
        <v>550.12581188857177</v>
      </c>
      <c r="P89" s="7">
        <v>562.55846134341664</v>
      </c>
      <c r="Q89" s="7">
        <v>589.89854764733718</v>
      </c>
      <c r="R89" s="7">
        <v>615.62181157560519</v>
      </c>
      <c r="S89" s="7">
        <v>646.12112506636845</v>
      </c>
      <c r="T89" s="7">
        <v>699.00445411816588</v>
      </c>
      <c r="U89" s="7">
        <v>717.47048070917833</v>
      </c>
      <c r="V89" s="7">
        <v>753.85897065897939</v>
      </c>
      <c r="W89" s="7">
        <v>755.41897800617164</v>
      </c>
      <c r="X89" s="7">
        <v>760.17731633914195</v>
      </c>
      <c r="Y89" s="7">
        <v>752.13235783729772</v>
      </c>
      <c r="Z89" s="7">
        <v>765.95568842561806</v>
      </c>
      <c r="AA89" s="7">
        <v>758.1965344297854</v>
      </c>
      <c r="AB89" s="7">
        <v>750.70877987256438</v>
      </c>
      <c r="AC89" s="7">
        <v>767.60068606319942</v>
      </c>
      <c r="AD89" s="7">
        <v>760.32061650563799</v>
      </c>
    </row>
    <row r="90" spans="1:30" s="5" customFormat="1" ht="13" x14ac:dyDescent="0.3">
      <c r="A90" s="6" t="s">
        <v>167</v>
      </c>
      <c r="B90" s="7">
        <v>68.335999999999999</v>
      </c>
      <c r="C90" s="7">
        <v>84.590594657488879</v>
      </c>
      <c r="D90" s="7">
        <v>100.84518931497777</v>
      </c>
      <c r="E90" s="7">
        <v>117.09978397246667</v>
      </c>
      <c r="F90" s="7">
        <v>124.9850778763976</v>
      </c>
      <c r="G90" s="7">
        <v>124.9850778763976</v>
      </c>
      <c r="H90" s="7">
        <v>124.9850778763976</v>
      </c>
      <c r="I90" s="7">
        <v>124.9850778763976</v>
      </c>
      <c r="J90" s="7">
        <v>153.09051829112286</v>
      </c>
      <c r="K90" s="7">
        <v>153.09051829112286</v>
      </c>
      <c r="L90" s="7">
        <v>153.09051829112286</v>
      </c>
      <c r="M90" s="7">
        <v>153.09051829112286</v>
      </c>
      <c r="N90" s="7">
        <v>164.35522386816709</v>
      </c>
      <c r="O90" s="7">
        <v>164.35522386816709</v>
      </c>
      <c r="P90" s="7">
        <v>164.35522386816709</v>
      </c>
      <c r="Q90" s="7">
        <v>164.35522386816709</v>
      </c>
      <c r="R90" s="7">
        <v>164.35522386816709</v>
      </c>
      <c r="S90" s="7">
        <v>164.35522386816709</v>
      </c>
      <c r="T90" s="7">
        <v>164.35522386816709</v>
      </c>
      <c r="U90" s="7">
        <v>164.35522386816709</v>
      </c>
      <c r="V90" s="7">
        <v>164.35522386816709</v>
      </c>
      <c r="W90" s="7">
        <v>164.35522386816709</v>
      </c>
      <c r="X90" s="7">
        <v>164.35522386816709</v>
      </c>
      <c r="Y90" s="7">
        <v>220.67311940059952</v>
      </c>
      <c r="Z90" s="7">
        <v>220.8871488065634</v>
      </c>
      <c r="AA90" s="7">
        <v>220.8871488065634</v>
      </c>
      <c r="AB90" s="7">
        <v>319.34067554992964</v>
      </c>
      <c r="AC90" s="7">
        <v>347.50243949254008</v>
      </c>
      <c r="AD90" s="7">
        <v>350.88185116565336</v>
      </c>
    </row>
    <row r="92" spans="1:30" s="5" customFormat="1" ht="13" x14ac:dyDescent="0.3">
      <c r="A92" s="1" t="s">
        <v>98</v>
      </c>
      <c r="B92" s="2">
        <v>2022</v>
      </c>
      <c r="C92" s="2">
        <v>2023</v>
      </c>
      <c r="D92" s="2">
        <v>2024</v>
      </c>
      <c r="E92" s="2">
        <v>2025</v>
      </c>
      <c r="F92" s="2">
        <v>2026</v>
      </c>
      <c r="G92" s="2">
        <v>2027</v>
      </c>
      <c r="H92" s="2">
        <v>2028</v>
      </c>
      <c r="I92" s="2">
        <v>2029</v>
      </c>
      <c r="J92" s="2">
        <v>2030</v>
      </c>
      <c r="K92" s="2">
        <v>2031</v>
      </c>
      <c r="L92" s="2">
        <v>2032</v>
      </c>
      <c r="M92" s="2">
        <v>2033</v>
      </c>
      <c r="N92" s="2">
        <v>2034</v>
      </c>
      <c r="O92" s="2">
        <v>2035</v>
      </c>
      <c r="P92" s="2">
        <v>2036</v>
      </c>
      <c r="Q92" s="2">
        <v>2037</v>
      </c>
      <c r="R92" s="2">
        <v>2038</v>
      </c>
      <c r="S92" s="2">
        <v>2039</v>
      </c>
      <c r="T92" s="2">
        <v>2040</v>
      </c>
      <c r="U92" s="2">
        <v>2041</v>
      </c>
      <c r="V92" s="2">
        <v>2042</v>
      </c>
      <c r="W92" s="2">
        <v>2043</v>
      </c>
      <c r="X92" s="2">
        <v>2044</v>
      </c>
      <c r="Y92" s="2">
        <v>2045</v>
      </c>
      <c r="Z92" s="2">
        <v>2046</v>
      </c>
      <c r="AA92" s="2">
        <v>2047</v>
      </c>
      <c r="AB92" s="2">
        <v>2048</v>
      </c>
      <c r="AC92" s="2">
        <v>2049</v>
      </c>
      <c r="AD92" s="2">
        <v>2050</v>
      </c>
    </row>
    <row r="93" spans="1:30" s="5" customFormat="1" ht="13" x14ac:dyDescent="0.3">
      <c r="A93" s="6" t="s">
        <v>160</v>
      </c>
      <c r="B93" s="7">
        <v>120.99865</v>
      </c>
      <c r="C93" s="7">
        <v>248.54996108953125</v>
      </c>
      <c r="D93" s="7">
        <v>376.10127217906251</v>
      </c>
      <c r="E93" s="7">
        <v>503.6525832685939</v>
      </c>
      <c r="F93" s="7">
        <v>503.6525832685939</v>
      </c>
      <c r="G93" s="7">
        <v>503.6525832685939</v>
      </c>
      <c r="H93" s="7">
        <v>503.6525832685939</v>
      </c>
      <c r="I93" s="7">
        <v>503.6525832685939</v>
      </c>
      <c r="J93" s="7">
        <v>541.93842956667254</v>
      </c>
      <c r="K93" s="7">
        <v>541.93842956667254</v>
      </c>
      <c r="L93" s="7">
        <v>541.93842956667254</v>
      </c>
      <c r="M93" s="7">
        <v>541.93842956667254</v>
      </c>
      <c r="N93" s="7">
        <v>545.46480391484215</v>
      </c>
      <c r="O93" s="7">
        <v>545.46480391484215</v>
      </c>
      <c r="P93" s="7">
        <v>545.81744134965913</v>
      </c>
      <c r="Q93" s="7">
        <v>545.81744134965913</v>
      </c>
      <c r="R93" s="7">
        <v>570.95545277446899</v>
      </c>
      <c r="S93" s="7">
        <v>586.0684856951965</v>
      </c>
      <c r="T93" s="7">
        <v>586.0684856951965</v>
      </c>
      <c r="U93" s="7">
        <v>586.0684856951965</v>
      </c>
      <c r="V93" s="7">
        <v>586.0684856951965</v>
      </c>
      <c r="W93" s="7">
        <v>586.0684856951965</v>
      </c>
      <c r="X93" s="7">
        <v>586.0684856951965</v>
      </c>
      <c r="Y93" s="7">
        <v>586.0684856951965</v>
      </c>
      <c r="Z93" s="7">
        <v>611.25687389640905</v>
      </c>
      <c r="AA93" s="7">
        <v>611.76064166043318</v>
      </c>
      <c r="AB93" s="7">
        <v>611.76064166043318</v>
      </c>
      <c r="AC93" s="7">
        <v>611.76064166043318</v>
      </c>
      <c r="AD93" s="7">
        <v>611.76064166043318</v>
      </c>
    </row>
    <row r="94" spans="1:30" s="5" customFormat="1" ht="13" x14ac:dyDescent="0.3">
      <c r="A94" s="6" t="s">
        <v>161</v>
      </c>
      <c r="B94" s="7">
        <v>120.99865</v>
      </c>
      <c r="C94" s="7">
        <v>242.5394433735803</v>
      </c>
      <c r="D94" s="7">
        <v>364.08023674716054</v>
      </c>
      <c r="E94" s="7">
        <v>485.6210301207409</v>
      </c>
      <c r="F94" s="7">
        <v>485.6210301207409</v>
      </c>
      <c r="G94" s="7">
        <v>485.6210301207409</v>
      </c>
      <c r="H94" s="7">
        <v>485.6210301207409</v>
      </c>
      <c r="I94" s="7">
        <v>485.6210301207409</v>
      </c>
      <c r="J94" s="7">
        <v>485.6210301207409</v>
      </c>
      <c r="K94" s="7">
        <v>485.6210301207409</v>
      </c>
      <c r="L94" s="7">
        <v>485.6210301207409</v>
      </c>
      <c r="M94" s="7">
        <v>485.6210301207409</v>
      </c>
      <c r="N94" s="7">
        <v>549.46405270533103</v>
      </c>
      <c r="O94" s="7">
        <v>549.46405270533103</v>
      </c>
      <c r="P94" s="7">
        <v>597.26294459947667</v>
      </c>
      <c r="Q94" s="7">
        <v>597.26294459947667</v>
      </c>
      <c r="R94" s="7">
        <v>597.26294459947667</v>
      </c>
      <c r="S94" s="7">
        <v>597.26294459947667</v>
      </c>
      <c r="T94" s="7">
        <v>597.26294459947667</v>
      </c>
      <c r="U94" s="7">
        <v>597.85098017638165</v>
      </c>
      <c r="V94" s="7">
        <v>623.05250490088736</v>
      </c>
      <c r="W94" s="7">
        <v>623.05250490088736</v>
      </c>
      <c r="X94" s="7">
        <v>623.05250490088736</v>
      </c>
      <c r="Y94" s="7">
        <v>623.05250490088736</v>
      </c>
      <c r="Z94" s="7">
        <v>623.05250490088736</v>
      </c>
      <c r="AA94" s="7">
        <v>623.05250490088736</v>
      </c>
      <c r="AB94" s="7">
        <v>623.05250490088736</v>
      </c>
      <c r="AC94" s="7">
        <v>623.05250490088736</v>
      </c>
      <c r="AD94" s="7">
        <v>623.05250490088736</v>
      </c>
    </row>
    <row r="95" spans="1:30" s="5" customFormat="1" ht="13" x14ac:dyDescent="0.3">
      <c r="A95" s="6" t="s">
        <v>162</v>
      </c>
      <c r="B95" s="7">
        <v>120.99865</v>
      </c>
      <c r="C95" s="7">
        <v>202.20218883796551</v>
      </c>
      <c r="D95" s="7">
        <v>283.40572767593108</v>
      </c>
      <c r="E95" s="7">
        <v>364.60926651389656</v>
      </c>
      <c r="F95" s="7">
        <v>364.60926651389656</v>
      </c>
      <c r="G95" s="7">
        <v>407.26391126387728</v>
      </c>
      <c r="H95" s="7">
        <v>407.26391126387728</v>
      </c>
      <c r="I95" s="7">
        <v>407.26391126387728</v>
      </c>
      <c r="J95" s="7">
        <v>407.26391126387728</v>
      </c>
      <c r="K95" s="7">
        <v>411.19268023780933</v>
      </c>
      <c r="L95" s="7">
        <v>411.19268023780938</v>
      </c>
      <c r="M95" s="7">
        <v>411.19268023780933</v>
      </c>
      <c r="N95" s="7">
        <v>439.59206739223271</v>
      </c>
      <c r="O95" s="7">
        <v>439.59206739223271</v>
      </c>
      <c r="P95" s="7">
        <v>439.59206739223271</v>
      </c>
      <c r="Q95" s="7">
        <v>439.59206739223271</v>
      </c>
      <c r="R95" s="7">
        <v>439.59206739223271</v>
      </c>
      <c r="S95" s="7">
        <v>456.42964870908457</v>
      </c>
      <c r="T95" s="7">
        <v>456.42964870908463</v>
      </c>
      <c r="U95" s="7">
        <v>456.42964870908452</v>
      </c>
      <c r="V95" s="7">
        <v>456.42964870908457</v>
      </c>
      <c r="W95" s="7">
        <v>456.42964870908457</v>
      </c>
      <c r="X95" s="7">
        <v>456.42964870908457</v>
      </c>
      <c r="Y95" s="7">
        <v>456.42964870908452</v>
      </c>
      <c r="Z95" s="7">
        <v>484.49228423717091</v>
      </c>
      <c r="AA95" s="7">
        <v>485.05353694773265</v>
      </c>
      <c r="AB95" s="7">
        <v>485.05353694773265</v>
      </c>
      <c r="AC95" s="7">
        <v>485.05353694773265</v>
      </c>
      <c r="AD95" s="7">
        <v>485.0535369477326</v>
      </c>
    </row>
    <row r="96" spans="1:30" s="5" customFormat="1" ht="13" x14ac:dyDescent="0.3">
      <c r="A96" s="6" t="s">
        <v>6</v>
      </c>
      <c r="B96" s="7">
        <v>161.00171201255694</v>
      </c>
      <c r="C96" s="7">
        <v>195.99871583525956</v>
      </c>
      <c r="D96" s="7">
        <v>384.9978851155438</v>
      </c>
      <c r="E96" s="7">
        <v>384.99929090801743</v>
      </c>
      <c r="F96" s="7">
        <v>384.9983991539558</v>
      </c>
      <c r="G96" s="7">
        <v>384.99900514252636</v>
      </c>
      <c r="H96" s="7">
        <v>384.99870609256493</v>
      </c>
      <c r="I96" s="7">
        <v>384.99841376351571</v>
      </c>
      <c r="J96" s="7">
        <v>460.99816142215076</v>
      </c>
      <c r="K96" s="7">
        <v>460.99784404044652</v>
      </c>
      <c r="L96" s="7">
        <v>460.99742895095295</v>
      </c>
      <c r="M96" s="7">
        <v>460.99801151135409</v>
      </c>
      <c r="N96" s="7">
        <v>467.9977971450819</v>
      </c>
      <c r="O96" s="7">
        <v>467.99688757062671</v>
      </c>
      <c r="P96" s="7">
        <v>468.69741635865068</v>
      </c>
      <c r="Q96" s="7">
        <v>468.69732348797686</v>
      </c>
      <c r="R96" s="7">
        <v>518.59707229326773</v>
      </c>
      <c r="S96" s="7">
        <v>548.59757935387393</v>
      </c>
      <c r="T96" s="7">
        <v>548.59733581641706</v>
      </c>
      <c r="U96" s="7">
        <v>548.59711673064476</v>
      </c>
      <c r="V96" s="7">
        <v>548.59756404188931</v>
      </c>
      <c r="W96" s="7">
        <v>548.59735570088083</v>
      </c>
      <c r="X96" s="7">
        <v>548.59715842290063</v>
      </c>
      <c r="Y96" s="7">
        <v>548.59756176700944</v>
      </c>
      <c r="Z96" s="7">
        <v>598.59736573435134</v>
      </c>
      <c r="AA96" s="7">
        <v>599.59716682729265</v>
      </c>
      <c r="AB96" s="7">
        <v>599.59757197007104</v>
      </c>
      <c r="AC96" s="7">
        <v>599.59737772682524</v>
      </c>
      <c r="AD96" s="7">
        <v>599.59719065868148</v>
      </c>
    </row>
    <row r="97" spans="1:30" s="5" customFormat="1" ht="13" x14ac:dyDescent="0.3">
      <c r="A97" s="6" t="s">
        <v>163</v>
      </c>
      <c r="B97" s="7">
        <v>120.99865</v>
      </c>
      <c r="C97" s="7">
        <v>248.54996108953125</v>
      </c>
      <c r="D97" s="7">
        <v>376.10127217906251</v>
      </c>
      <c r="E97" s="7">
        <v>503.6525832685939</v>
      </c>
      <c r="F97" s="7">
        <v>503.6525832685939</v>
      </c>
      <c r="G97" s="7">
        <v>503.6525832685939</v>
      </c>
      <c r="H97" s="7">
        <v>503.6525832685939</v>
      </c>
      <c r="I97" s="7">
        <v>503.6525832685939</v>
      </c>
      <c r="J97" s="7">
        <v>541.93842956667254</v>
      </c>
      <c r="K97" s="7">
        <v>541.93842956667254</v>
      </c>
      <c r="L97" s="7">
        <v>541.93842956667254</v>
      </c>
      <c r="M97" s="7">
        <v>541.93842956667254</v>
      </c>
      <c r="N97" s="7">
        <v>545.46480391484215</v>
      </c>
      <c r="O97" s="7">
        <v>545.46480391484215</v>
      </c>
      <c r="P97" s="7">
        <v>545.81744134965913</v>
      </c>
      <c r="Q97" s="7">
        <v>545.81744134965913</v>
      </c>
      <c r="R97" s="7">
        <v>570.95545277446899</v>
      </c>
      <c r="S97" s="7">
        <v>586.0684856951965</v>
      </c>
      <c r="T97" s="7">
        <v>586.0684856951965</v>
      </c>
      <c r="U97" s="7">
        <v>586.0684856951965</v>
      </c>
      <c r="V97" s="7">
        <v>586.0684856951965</v>
      </c>
      <c r="W97" s="7">
        <v>586.0684856951965</v>
      </c>
      <c r="X97" s="7">
        <v>586.0684856951965</v>
      </c>
      <c r="Y97" s="7">
        <v>586.0684856951965</v>
      </c>
      <c r="Z97" s="7">
        <v>611.25687389640905</v>
      </c>
      <c r="AA97" s="7">
        <v>611.76064166043318</v>
      </c>
      <c r="AB97" s="7">
        <v>611.76064166043318</v>
      </c>
      <c r="AC97" s="7">
        <v>611.76064166043318</v>
      </c>
      <c r="AD97" s="7">
        <v>611.76064166043318</v>
      </c>
    </row>
    <row r="98" spans="1:30" s="5" customFormat="1" ht="13" x14ac:dyDescent="0.3">
      <c r="A98" s="6" t="s">
        <v>164</v>
      </c>
      <c r="B98" s="7">
        <v>120.99865</v>
      </c>
      <c r="C98" s="7">
        <v>267.45446518758695</v>
      </c>
      <c r="D98" s="7">
        <v>429.31387954617304</v>
      </c>
      <c r="E98" s="7">
        <v>596.01439931217851</v>
      </c>
      <c r="F98" s="7">
        <v>613.44461833026742</v>
      </c>
      <c r="G98" s="7">
        <v>629.13807668212235</v>
      </c>
      <c r="H98" s="7">
        <v>638.86257349496213</v>
      </c>
      <c r="I98" s="7">
        <v>643.27591214279494</v>
      </c>
      <c r="J98" s="7">
        <v>691.21518382569366</v>
      </c>
      <c r="K98" s="7">
        <v>688.23632543605913</v>
      </c>
      <c r="L98" s="7">
        <v>686.42102434877563</v>
      </c>
      <c r="M98" s="7">
        <v>686.16835066463398</v>
      </c>
      <c r="N98" s="7">
        <v>685.11213205514832</v>
      </c>
      <c r="O98" s="7">
        <v>685.2420868677624</v>
      </c>
      <c r="P98" s="7">
        <v>683.16617873273344</v>
      </c>
      <c r="Q98" s="7">
        <v>684.91030272579997</v>
      </c>
      <c r="R98" s="7">
        <v>718.85191763694331</v>
      </c>
      <c r="S98" s="7">
        <v>746.87311028672593</v>
      </c>
      <c r="T98" s="7">
        <v>749.05717822394126</v>
      </c>
      <c r="U98" s="7">
        <v>750.08506779026152</v>
      </c>
      <c r="V98" s="7">
        <v>752.33238767213174</v>
      </c>
      <c r="W98" s="7">
        <v>754.43382889804479</v>
      </c>
      <c r="X98" s="7">
        <v>749.17509118768658</v>
      </c>
      <c r="Y98" s="7">
        <v>739.02327708504095</v>
      </c>
      <c r="Z98" s="7">
        <v>762.30985266282971</v>
      </c>
      <c r="AA98" s="7">
        <v>753.24108337444432</v>
      </c>
      <c r="AB98" s="7">
        <v>743.95959110347394</v>
      </c>
      <c r="AC98" s="7">
        <v>735.09144914884973</v>
      </c>
      <c r="AD98" s="7">
        <v>726.61160338997422</v>
      </c>
    </row>
    <row r="99" spans="1:30" s="5" customFormat="1" ht="13" x14ac:dyDescent="0.3">
      <c r="A99" s="6" t="s">
        <v>165</v>
      </c>
      <c r="B99" s="7">
        <v>120.99865</v>
      </c>
      <c r="C99" s="7">
        <v>267.45446518758695</v>
      </c>
      <c r="D99" s="7">
        <v>429.31387954617304</v>
      </c>
      <c r="E99" s="7">
        <v>596.01439931217851</v>
      </c>
      <c r="F99" s="7">
        <v>613.44461833026742</v>
      </c>
      <c r="G99" s="7">
        <v>629.13807668212235</v>
      </c>
      <c r="H99" s="7">
        <v>638.86257349496213</v>
      </c>
      <c r="I99" s="7">
        <v>643.27591214279494</v>
      </c>
      <c r="J99" s="7">
        <v>691.21518382569366</v>
      </c>
      <c r="K99" s="7">
        <v>688.23632543605913</v>
      </c>
      <c r="L99" s="7">
        <v>686.42102434877563</v>
      </c>
      <c r="M99" s="7">
        <v>686.16835066463398</v>
      </c>
      <c r="N99" s="7">
        <v>685.11213205514832</v>
      </c>
      <c r="O99" s="7">
        <v>685.2420868677624</v>
      </c>
      <c r="P99" s="7">
        <v>683.16617873273344</v>
      </c>
      <c r="Q99" s="7">
        <v>684.91030272579997</v>
      </c>
      <c r="R99" s="7">
        <v>718.85191763694331</v>
      </c>
      <c r="S99" s="7">
        <v>746.87311028672593</v>
      </c>
      <c r="T99" s="7">
        <v>749.05717822394126</v>
      </c>
      <c r="U99" s="7">
        <v>750.08506779026152</v>
      </c>
      <c r="V99" s="7">
        <v>752.33238767213174</v>
      </c>
      <c r="W99" s="7">
        <v>754.43382889804479</v>
      </c>
      <c r="X99" s="7">
        <v>749.17509118768658</v>
      </c>
      <c r="Y99" s="7">
        <v>739.02327708504095</v>
      </c>
      <c r="Z99" s="7">
        <v>762.30985266282971</v>
      </c>
      <c r="AA99" s="7">
        <v>753.24108337444432</v>
      </c>
      <c r="AB99" s="7">
        <v>743.95959110347394</v>
      </c>
      <c r="AC99" s="7">
        <v>735.09144914884973</v>
      </c>
      <c r="AD99" s="7">
        <v>726.61160338997422</v>
      </c>
    </row>
    <row r="100" spans="1:30" s="5" customFormat="1" ht="13" x14ac:dyDescent="0.3">
      <c r="A100" s="6" t="s">
        <v>168</v>
      </c>
      <c r="B100" s="7">
        <v>120.99865</v>
      </c>
      <c r="C100" s="7">
        <v>267.45446518758695</v>
      </c>
      <c r="D100" s="7">
        <v>429.31387954617304</v>
      </c>
      <c r="E100" s="7">
        <v>596.01439931217851</v>
      </c>
      <c r="F100" s="7">
        <v>613.44461833026742</v>
      </c>
      <c r="G100" s="7">
        <v>629.13807668212235</v>
      </c>
      <c r="H100" s="7">
        <v>638.86257349496213</v>
      </c>
      <c r="I100" s="7">
        <v>643.27591214279494</v>
      </c>
      <c r="J100" s="7">
        <v>691.21518382569366</v>
      </c>
      <c r="K100" s="7">
        <v>688.23632543605913</v>
      </c>
      <c r="L100" s="7">
        <v>686.42102434877563</v>
      </c>
      <c r="M100" s="7">
        <v>686.16835066463398</v>
      </c>
      <c r="N100" s="7">
        <v>685.11213205514832</v>
      </c>
      <c r="O100" s="7">
        <v>685.2420868677624</v>
      </c>
      <c r="P100" s="7">
        <v>683.16617873273344</v>
      </c>
      <c r="Q100" s="7">
        <v>684.91030272579997</v>
      </c>
      <c r="R100" s="7">
        <v>718.85191763694331</v>
      </c>
      <c r="S100" s="7">
        <v>746.87311028672593</v>
      </c>
      <c r="T100" s="7">
        <v>749.05717822394126</v>
      </c>
      <c r="U100" s="7">
        <v>750.08506779026152</v>
      </c>
      <c r="V100" s="7">
        <v>752.33238767213174</v>
      </c>
      <c r="W100" s="7">
        <v>754.43382889804479</v>
      </c>
      <c r="X100" s="7">
        <v>749.17509118768658</v>
      </c>
      <c r="Y100" s="7">
        <v>739.02327708504095</v>
      </c>
      <c r="Z100" s="7">
        <v>762.30985266282971</v>
      </c>
      <c r="AA100" s="7">
        <v>753.24108337444432</v>
      </c>
      <c r="AB100" s="7">
        <v>743.95959110347394</v>
      </c>
      <c r="AC100" s="7">
        <v>735.09144914884973</v>
      </c>
      <c r="AD100" s="7">
        <v>726.61160338997422</v>
      </c>
    </row>
    <row r="101" spans="1:30" s="5" customFormat="1" ht="13" x14ac:dyDescent="0.3">
      <c r="A101" s="6" t="s">
        <v>167</v>
      </c>
      <c r="B101" s="7">
        <v>120.99865</v>
      </c>
      <c r="C101" s="7">
        <v>147.96663013190454</v>
      </c>
      <c r="D101" s="7">
        <v>174.93461026380905</v>
      </c>
      <c r="E101" s="7">
        <v>201.90259039571353</v>
      </c>
      <c r="F101" s="7">
        <v>342.81645001298972</v>
      </c>
      <c r="G101" s="7">
        <v>342.81645001298972</v>
      </c>
      <c r="H101" s="7">
        <v>342.81645001298972</v>
      </c>
      <c r="I101" s="7">
        <v>342.81645001298972</v>
      </c>
      <c r="J101" s="7">
        <v>342.81645001298972</v>
      </c>
      <c r="K101" s="7">
        <v>342.81645001298972</v>
      </c>
      <c r="L101" s="7">
        <v>342.81645001298972</v>
      </c>
      <c r="M101" s="7">
        <v>342.81645001298972</v>
      </c>
      <c r="N101" s="7">
        <v>342.81645001298972</v>
      </c>
      <c r="O101" s="7">
        <v>342.81645001298972</v>
      </c>
      <c r="P101" s="7">
        <v>342.81645001298972</v>
      </c>
      <c r="Q101" s="7">
        <v>342.81645001298972</v>
      </c>
      <c r="R101" s="7">
        <v>342.81645001298972</v>
      </c>
      <c r="S101" s="7">
        <v>342.81645001298972</v>
      </c>
      <c r="T101" s="7">
        <v>380.02069125585786</v>
      </c>
      <c r="U101" s="7">
        <v>380.02069125585786</v>
      </c>
      <c r="V101" s="7">
        <v>380.02069125585786</v>
      </c>
      <c r="W101" s="7">
        <v>380.02069125585786</v>
      </c>
      <c r="X101" s="7">
        <v>380.02069125585786</v>
      </c>
      <c r="Y101" s="7">
        <v>380.02069125585786</v>
      </c>
      <c r="Z101" s="7">
        <v>417.29949009640711</v>
      </c>
      <c r="AA101" s="7">
        <v>418.04506607321809</v>
      </c>
      <c r="AB101" s="7">
        <v>418.04506607321809</v>
      </c>
      <c r="AC101" s="7">
        <v>418.04506607321809</v>
      </c>
      <c r="AD101" s="7">
        <v>418.04506607321809</v>
      </c>
    </row>
    <row r="104" spans="1:30" s="5" customFormat="1" ht="13" x14ac:dyDescent="0.3">
      <c r="A104" s="1" t="s">
        <v>99</v>
      </c>
      <c r="B104" s="2">
        <v>2022</v>
      </c>
      <c r="C104" s="2">
        <v>2023</v>
      </c>
      <c r="D104" s="2">
        <v>2024</v>
      </c>
      <c r="E104" s="2">
        <v>2025</v>
      </c>
      <c r="F104" s="2">
        <v>2026</v>
      </c>
      <c r="G104" s="2">
        <v>2027</v>
      </c>
      <c r="H104" s="2">
        <v>2028</v>
      </c>
      <c r="I104" s="2">
        <v>2029</v>
      </c>
      <c r="J104" s="2">
        <v>2030</v>
      </c>
      <c r="K104" s="2">
        <v>2031</v>
      </c>
      <c r="L104" s="2">
        <v>2032</v>
      </c>
      <c r="M104" s="2">
        <v>2033</v>
      </c>
      <c r="N104" s="2">
        <v>2034</v>
      </c>
      <c r="O104" s="2">
        <v>2035</v>
      </c>
      <c r="P104" s="2">
        <v>2036</v>
      </c>
      <c r="Q104" s="2">
        <v>2037</v>
      </c>
      <c r="R104" s="2">
        <v>2038</v>
      </c>
      <c r="S104" s="2">
        <v>2039</v>
      </c>
      <c r="T104" s="2">
        <v>2040</v>
      </c>
      <c r="U104" s="2">
        <v>2041</v>
      </c>
      <c r="V104" s="2">
        <v>2042</v>
      </c>
      <c r="W104" s="2">
        <v>2043</v>
      </c>
      <c r="X104" s="2">
        <v>2044</v>
      </c>
      <c r="Y104" s="2">
        <v>2045</v>
      </c>
      <c r="Z104" s="2">
        <v>2046</v>
      </c>
      <c r="AA104" s="2">
        <v>2047</v>
      </c>
      <c r="AB104" s="2">
        <v>2048</v>
      </c>
      <c r="AC104" s="2">
        <v>2049</v>
      </c>
      <c r="AD104" s="2">
        <v>2050</v>
      </c>
    </row>
    <row r="105" spans="1:30" s="5" customFormat="1" ht="13" x14ac:dyDescent="0.3">
      <c r="A105" s="6" t="s">
        <v>160</v>
      </c>
      <c r="B105" s="7">
        <v>201.81894921473571</v>
      </c>
      <c r="C105" s="7">
        <v>438.38836163736846</v>
      </c>
      <c r="D105" s="7">
        <v>666.66932284699942</v>
      </c>
      <c r="E105" s="7">
        <v>896.29022042213421</v>
      </c>
      <c r="F105" s="7">
        <v>912.23423973117644</v>
      </c>
      <c r="G105" s="7">
        <v>928.57120552123195</v>
      </c>
      <c r="H105" s="7">
        <v>949.04555306692976</v>
      </c>
      <c r="I105" s="7">
        <v>967.04756521918227</v>
      </c>
      <c r="J105" s="7">
        <v>1056.6791767434045</v>
      </c>
      <c r="K105" s="7">
        <v>1081.0803234849618</v>
      </c>
      <c r="L105" s="7">
        <v>1110.653707270721</v>
      </c>
      <c r="M105" s="7">
        <v>1156.5059115877568</v>
      </c>
      <c r="N105" s="7">
        <v>1195.7534287392227</v>
      </c>
      <c r="O105" s="7">
        <v>1269.1089272105269</v>
      </c>
      <c r="P105" s="7">
        <v>1325.2196801912153</v>
      </c>
      <c r="Q105" s="7">
        <v>1391.2566524449448</v>
      </c>
      <c r="R105" s="7">
        <v>1485.7405978374281</v>
      </c>
      <c r="S105" s="7">
        <v>1567.6523808256447</v>
      </c>
      <c r="T105" s="7">
        <v>1653.2507829990429</v>
      </c>
      <c r="U105" s="7">
        <v>1726.3653211851242</v>
      </c>
      <c r="V105" s="7">
        <v>1806.1319824411744</v>
      </c>
      <c r="W105" s="7">
        <v>1863.1644775382538</v>
      </c>
      <c r="X105" s="7">
        <v>1930.5111813734491</v>
      </c>
      <c r="Y105" s="7">
        <v>1990.6654032681627</v>
      </c>
      <c r="Z105" s="7">
        <v>2094.7095187938558</v>
      </c>
      <c r="AA105" s="7">
        <v>2161.2021244808693</v>
      </c>
      <c r="AB105" s="7">
        <v>2230.872058786154</v>
      </c>
      <c r="AC105" s="7">
        <v>2321.7396145865423</v>
      </c>
      <c r="AD105" s="7">
        <v>2398.8136783001246</v>
      </c>
    </row>
    <row r="106" spans="1:30" s="5" customFormat="1" ht="13" x14ac:dyDescent="0.3">
      <c r="A106" s="6" t="s">
        <v>161</v>
      </c>
      <c r="B106" s="7">
        <v>196.85790286968111</v>
      </c>
      <c r="C106" s="7">
        <v>398.94420463599852</v>
      </c>
      <c r="D106" s="7">
        <v>598.31007129642353</v>
      </c>
      <c r="E106" s="7">
        <v>798.15626488134717</v>
      </c>
      <c r="F106" s="7">
        <v>803.31096989432024</v>
      </c>
      <c r="G106" s="7">
        <v>808.34345191520288</v>
      </c>
      <c r="H106" s="7">
        <v>814.65845394689131</v>
      </c>
      <c r="I106" s="7">
        <v>820.06797896434739</v>
      </c>
      <c r="J106" s="7">
        <v>826.63175151642417</v>
      </c>
      <c r="K106" s="7">
        <v>833.39353532474195</v>
      </c>
      <c r="L106" s="7">
        <v>844.04049418020873</v>
      </c>
      <c r="M106" s="7">
        <v>866.14515719285328</v>
      </c>
      <c r="N106" s="7">
        <v>939.71666363435497</v>
      </c>
      <c r="O106" s="7">
        <v>949.89059661875388</v>
      </c>
      <c r="P106" s="7">
        <v>1059.4453096029488</v>
      </c>
      <c r="Q106" s="7">
        <v>1075.3195442530896</v>
      </c>
      <c r="R106" s="7">
        <v>1089.0857545640238</v>
      </c>
      <c r="S106" s="7">
        <v>1102.0361165655554</v>
      </c>
      <c r="T106" s="7">
        <v>1115.0165621137351</v>
      </c>
      <c r="U106" s="7">
        <v>1194.687243917873</v>
      </c>
      <c r="V106" s="7">
        <v>1265.7540343618039</v>
      </c>
      <c r="W106" s="7">
        <v>1280.5147910146525</v>
      </c>
      <c r="X106" s="7">
        <v>1327.7755353826944</v>
      </c>
      <c r="Y106" s="7">
        <v>1343.1706363684243</v>
      </c>
      <c r="Z106" s="7">
        <v>1359.459696649787</v>
      </c>
      <c r="AA106" s="7">
        <v>1376.100120738166</v>
      </c>
      <c r="AB106" s="7">
        <v>1393.6935524334608</v>
      </c>
      <c r="AC106" s="7">
        <v>1412.0014921462748</v>
      </c>
      <c r="AD106" s="7">
        <v>1431.1202167813005</v>
      </c>
    </row>
    <row r="107" spans="1:30" s="5" customFormat="1" ht="13" x14ac:dyDescent="0.3">
      <c r="A107" s="6" t="s">
        <v>162</v>
      </c>
      <c r="B107" s="7">
        <v>200.97089732711277</v>
      </c>
      <c r="C107" s="7">
        <v>345.84561405422892</v>
      </c>
      <c r="D107" s="7">
        <v>482.8142801391142</v>
      </c>
      <c r="E107" s="7">
        <v>621.19607727547714</v>
      </c>
      <c r="F107" s="7">
        <v>637.80995261091039</v>
      </c>
      <c r="G107" s="7">
        <v>697.88789313881603</v>
      </c>
      <c r="H107" s="7">
        <v>719.61875094283573</v>
      </c>
      <c r="I107" s="7">
        <v>748.29694988519304</v>
      </c>
      <c r="J107" s="7">
        <v>777.43593398558698</v>
      </c>
      <c r="K107" s="7">
        <v>808.5384893292935</v>
      </c>
      <c r="L107" s="7">
        <v>840.51281282854438</v>
      </c>
      <c r="M107" s="7">
        <v>897.4290318875635</v>
      </c>
      <c r="N107" s="7">
        <v>1005.5390622959671</v>
      </c>
      <c r="O107" s="7">
        <v>1087.8409648949337</v>
      </c>
      <c r="P107" s="7">
        <v>1153.4870379499969</v>
      </c>
      <c r="Q107" s="7">
        <v>1205.1158044942242</v>
      </c>
      <c r="R107" s="7">
        <v>1261.3240429785269</v>
      </c>
      <c r="S107" s="7">
        <v>1353.3789632669004</v>
      </c>
      <c r="T107" s="7">
        <v>1410.1178778843014</v>
      </c>
      <c r="U107" s="7">
        <v>1472.6004531069723</v>
      </c>
      <c r="V107" s="7">
        <v>1554.1628525243777</v>
      </c>
      <c r="W107" s="7">
        <v>1619.8268438262594</v>
      </c>
      <c r="X107" s="7">
        <v>1687.6763478648832</v>
      </c>
      <c r="Y107" s="7">
        <v>1775.1981455327355</v>
      </c>
      <c r="Z107" s="7">
        <v>1877.5217240715008</v>
      </c>
      <c r="AA107" s="7">
        <v>1955.1837647892858</v>
      </c>
      <c r="AB107" s="7">
        <v>2036.4298347013637</v>
      </c>
      <c r="AC107" s="7">
        <v>2142.0541755182589</v>
      </c>
      <c r="AD107" s="7">
        <v>2232.1042003122943</v>
      </c>
    </row>
    <row r="108" spans="1:30" s="5" customFormat="1" ht="13" x14ac:dyDescent="0.3">
      <c r="A108" s="6" t="s">
        <v>6</v>
      </c>
      <c r="B108" s="7">
        <v>266.22984721447023</v>
      </c>
      <c r="C108" s="7">
        <v>355.2046552912102</v>
      </c>
      <c r="D108" s="7">
        <v>564.37961353974686</v>
      </c>
      <c r="E108" s="7">
        <v>590.74231785919505</v>
      </c>
      <c r="F108" s="7">
        <v>609.64091469987284</v>
      </c>
      <c r="G108" s="7">
        <v>629.02227059098595</v>
      </c>
      <c r="H108" s="7">
        <v>652.51835328135553</v>
      </c>
      <c r="I108" s="7">
        <v>673.34939913375104</v>
      </c>
      <c r="J108" s="7">
        <v>837.40893686158915</v>
      </c>
      <c r="K108" s="7">
        <v>864.7966678810327</v>
      </c>
      <c r="L108" s="7">
        <v>899.20572295392265</v>
      </c>
      <c r="M108" s="7">
        <v>959.53379753489935</v>
      </c>
      <c r="N108" s="7">
        <v>1004.8587702663198</v>
      </c>
      <c r="O108" s="7">
        <v>1123.8466564898395</v>
      </c>
      <c r="P108" s="7">
        <v>1187.3873242365908</v>
      </c>
      <c r="Q108" s="7">
        <v>1277.0640540377508</v>
      </c>
      <c r="R108" s="7">
        <v>1419.6685542371586</v>
      </c>
      <c r="S108" s="7">
        <v>1538.3268170273604</v>
      </c>
      <c r="T108" s="7">
        <v>1667.2402936538106</v>
      </c>
      <c r="U108" s="7">
        <v>1743.1348230412937</v>
      </c>
      <c r="V108" s="7">
        <v>1844.7488792526601</v>
      </c>
      <c r="W108" s="7">
        <v>1899.4064311765665</v>
      </c>
      <c r="X108" s="7">
        <v>1965.8800501391897</v>
      </c>
      <c r="Y108" s="7">
        <v>2022.5726903874533</v>
      </c>
      <c r="Z108" s="7">
        <v>2165.6028356139141</v>
      </c>
      <c r="AA108" s="7">
        <v>2228.0661581534969</v>
      </c>
      <c r="AB108" s="7">
        <v>2292.0028239093781</v>
      </c>
      <c r="AC108" s="7">
        <v>2397.5026646692259</v>
      </c>
      <c r="AD108" s="7">
        <v>2466.1234742756078</v>
      </c>
    </row>
    <row r="109" spans="1:30" s="5" customFormat="1" ht="13" x14ac:dyDescent="0.3">
      <c r="A109" s="6" t="s">
        <v>163</v>
      </c>
      <c r="B109" s="7">
        <v>201.81894921473571</v>
      </c>
      <c r="C109" s="7">
        <v>438.38836163736846</v>
      </c>
      <c r="D109" s="7">
        <v>666.66932284699942</v>
      </c>
      <c r="E109" s="7">
        <v>896.29022042213421</v>
      </c>
      <c r="F109" s="7">
        <v>912.23423973117644</v>
      </c>
      <c r="G109" s="7">
        <v>928.57120552123195</v>
      </c>
      <c r="H109" s="7">
        <v>949.04555306692976</v>
      </c>
      <c r="I109" s="7">
        <v>967.04756521918227</v>
      </c>
      <c r="J109" s="7">
        <v>1056.6791767434045</v>
      </c>
      <c r="K109" s="7">
        <v>1081.0803234849618</v>
      </c>
      <c r="L109" s="7">
        <v>1110.653707270721</v>
      </c>
      <c r="M109" s="7">
        <v>1156.5059115877568</v>
      </c>
      <c r="N109" s="7">
        <v>1195.7534287392227</v>
      </c>
      <c r="O109" s="7">
        <v>1269.1089272105269</v>
      </c>
      <c r="P109" s="7">
        <v>1325.2196801912153</v>
      </c>
      <c r="Q109" s="7">
        <v>1391.2566524449448</v>
      </c>
      <c r="R109" s="7">
        <v>1485.7405978374281</v>
      </c>
      <c r="S109" s="7">
        <v>1567.6523808256447</v>
      </c>
      <c r="T109" s="7">
        <v>1653.2507829990429</v>
      </c>
      <c r="U109" s="7">
        <v>1726.3653211851242</v>
      </c>
      <c r="V109" s="7">
        <v>1806.1319824411744</v>
      </c>
      <c r="W109" s="7">
        <v>1863.1644775382538</v>
      </c>
      <c r="X109" s="7">
        <v>1930.5111813734491</v>
      </c>
      <c r="Y109" s="7">
        <v>1990.6654032681627</v>
      </c>
      <c r="Z109" s="7">
        <v>2094.7095187938558</v>
      </c>
      <c r="AA109" s="7">
        <v>2161.2021244808693</v>
      </c>
      <c r="AB109" s="7">
        <v>2230.872058786154</v>
      </c>
      <c r="AC109" s="7">
        <v>2321.7396145865423</v>
      </c>
      <c r="AD109" s="7">
        <v>2398.8136783001246</v>
      </c>
    </row>
    <row r="110" spans="1:30" s="5" customFormat="1" ht="13" x14ac:dyDescent="0.3">
      <c r="A110" s="6" t="s">
        <v>164</v>
      </c>
      <c r="B110" s="7">
        <v>201.81894921473571</v>
      </c>
      <c r="C110" s="7">
        <v>481.12569184073641</v>
      </c>
      <c r="D110" s="7">
        <v>775.03719045148034</v>
      </c>
      <c r="E110" s="7">
        <v>1076.2624150786662</v>
      </c>
      <c r="F110" s="7">
        <v>1117.1387218114805</v>
      </c>
      <c r="G110" s="7">
        <v>1156.7700931053723</v>
      </c>
      <c r="H110" s="7">
        <v>1192.756646975587</v>
      </c>
      <c r="I110" s="7">
        <v>1219.4816469615189</v>
      </c>
      <c r="J110" s="7">
        <v>1333.1710086015078</v>
      </c>
      <c r="K110" s="7">
        <v>1356.3843323065553</v>
      </c>
      <c r="L110" s="7">
        <v>1387.7967030664936</v>
      </c>
      <c r="M110" s="7">
        <v>1441.0124167028373</v>
      </c>
      <c r="N110" s="7">
        <v>1477.104463849658</v>
      </c>
      <c r="O110" s="7">
        <v>1571.0589933421477</v>
      </c>
      <c r="P110" s="7">
        <v>1628.1488855278878</v>
      </c>
      <c r="Q110" s="7">
        <v>1710.2615180997454</v>
      </c>
      <c r="R110" s="7">
        <v>1827.7800508471655</v>
      </c>
      <c r="S110" s="7">
        <v>1942.2957351656528</v>
      </c>
      <c r="T110" s="7">
        <v>2054.8129064503114</v>
      </c>
      <c r="U110" s="7">
        <v>2137.6124310430332</v>
      </c>
      <c r="V110" s="7">
        <v>2237.85425275222</v>
      </c>
      <c r="W110" s="7">
        <v>2307.4845163890786</v>
      </c>
      <c r="X110" s="7">
        <v>2374.9895797335621</v>
      </c>
      <c r="Y110" s="7">
        <v>2426.959145343114</v>
      </c>
      <c r="Z110" s="7">
        <v>2538.3600794529934</v>
      </c>
      <c r="AA110" s="7">
        <v>2598.632944175999</v>
      </c>
      <c r="AB110" s="7">
        <v>2663.1197788011646</v>
      </c>
      <c r="AC110" s="7">
        <v>2756.5971788978468</v>
      </c>
      <c r="AD110" s="7">
        <v>2830.8872883754452</v>
      </c>
    </row>
    <row r="111" spans="1:30" s="5" customFormat="1" ht="13" x14ac:dyDescent="0.3">
      <c r="A111" s="6" t="s">
        <v>165</v>
      </c>
      <c r="B111" s="7">
        <v>201.81894921473571</v>
      </c>
      <c r="C111" s="7">
        <v>481.12569184073641</v>
      </c>
      <c r="D111" s="7">
        <v>775.03719045148034</v>
      </c>
      <c r="E111" s="7">
        <v>1076.2624150786662</v>
      </c>
      <c r="F111" s="7">
        <v>1117.1387218114805</v>
      </c>
      <c r="G111" s="7">
        <v>1156.7700931053723</v>
      </c>
      <c r="H111" s="7">
        <v>1192.756646975587</v>
      </c>
      <c r="I111" s="7">
        <v>1219.4816469615189</v>
      </c>
      <c r="J111" s="7">
        <v>1333.1710086015078</v>
      </c>
      <c r="K111" s="7">
        <v>1356.3843323065553</v>
      </c>
      <c r="L111" s="7">
        <v>1387.7967030664936</v>
      </c>
      <c r="M111" s="7">
        <v>1441.0124167028373</v>
      </c>
      <c r="N111" s="7">
        <v>1477.104463849658</v>
      </c>
      <c r="O111" s="7">
        <v>1571.0589933421477</v>
      </c>
      <c r="P111" s="7">
        <v>1628.1488855278878</v>
      </c>
      <c r="Q111" s="7">
        <v>1710.2615180997454</v>
      </c>
      <c r="R111" s="7">
        <v>1827.7800508471655</v>
      </c>
      <c r="S111" s="7">
        <v>1942.2957351656528</v>
      </c>
      <c r="T111" s="7">
        <v>2054.8129064503114</v>
      </c>
      <c r="U111" s="7">
        <v>2137.6124310430332</v>
      </c>
      <c r="V111" s="7">
        <v>2237.85425275222</v>
      </c>
      <c r="W111" s="7">
        <v>2307.4845163890786</v>
      </c>
      <c r="X111" s="7">
        <v>2374.9895797335621</v>
      </c>
      <c r="Y111" s="7">
        <v>2426.959145343114</v>
      </c>
      <c r="Z111" s="7">
        <v>2538.3600794529934</v>
      </c>
      <c r="AA111" s="7">
        <v>2598.632944175999</v>
      </c>
      <c r="AB111" s="7">
        <v>2663.1197788011646</v>
      </c>
      <c r="AC111" s="7">
        <v>2756.5971788978468</v>
      </c>
      <c r="AD111" s="7">
        <v>2830.8872883754452</v>
      </c>
    </row>
    <row r="112" spans="1:30" s="5" customFormat="1" ht="13" x14ac:dyDescent="0.3">
      <c r="A112" s="6" t="s">
        <v>168</v>
      </c>
      <c r="B112" s="7">
        <v>201.81894921473571</v>
      </c>
      <c r="C112" s="7">
        <v>481.12569184073641</v>
      </c>
      <c r="D112" s="7">
        <v>775.03719045148034</v>
      </c>
      <c r="E112" s="7">
        <v>1076.2624150786662</v>
      </c>
      <c r="F112" s="7">
        <v>1117.1387218114805</v>
      </c>
      <c r="G112" s="7">
        <v>1156.7700931053723</v>
      </c>
      <c r="H112" s="7">
        <v>1192.756646975587</v>
      </c>
      <c r="I112" s="7">
        <v>1219.4816469615189</v>
      </c>
      <c r="J112" s="7">
        <v>1333.1710086015078</v>
      </c>
      <c r="K112" s="7">
        <v>1356.3843323065553</v>
      </c>
      <c r="L112" s="7">
        <v>1387.7967030664936</v>
      </c>
      <c r="M112" s="7">
        <v>1441.0124167028373</v>
      </c>
      <c r="N112" s="7">
        <v>1477.104463849658</v>
      </c>
      <c r="O112" s="7">
        <v>1571.0589933421477</v>
      </c>
      <c r="P112" s="7">
        <v>1628.1488855278878</v>
      </c>
      <c r="Q112" s="7">
        <v>1710.2615180997454</v>
      </c>
      <c r="R112" s="7">
        <v>1827.7800508471655</v>
      </c>
      <c r="S112" s="7">
        <v>1942.2957351656528</v>
      </c>
      <c r="T112" s="7">
        <v>2054.8129064503114</v>
      </c>
      <c r="U112" s="7">
        <v>2137.6124310430332</v>
      </c>
      <c r="V112" s="7">
        <v>2237.85425275222</v>
      </c>
      <c r="W112" s="7">
        <v>2307.4845163890786</v>
      </c>
      <c r="X112" s="7">
        <v>2374.9895797335621</v>
      </c>
      <c r="Y112" s="7">
        <v>2426.959145343114</v>
      </c>
      <c r="Z112" s="7">
        <v>2538.3600794529934</v>
      </c>
      <c r="AA112" s="7">
        <v>2598.632944175999</v>
      </c>
      <c r="AB112" s="7">
        <v>2663.1197788011646</v>
      </c>
      <c r="AC112" s="7">
        <v>2756.5971788978468</v>
      </c>
      <c r="AD112" s="7">
        <v>2830.8872883754452</v>
      </c>
    </row>
    <row r="113" spans="1:30" s="5" customFormat="1" ht="13" x14ac:dyDescent="0.3">
      <c r="A113" s="6" t="s">
        <v>167</v>
      </c>
      <c r="B113" s="7">
        <v>198.2516516238295</v>
      </c>
      <c r="C113" s="7">
        <v>248.65425406094232</v>
      </c>
      <c r="D113" s="7">
        <v>295.67943596788064</v>
      </c>
      <c r="E113" s="7">
        <v>342.99351396794782</v>
      </c>
      <c r="F113" s="7">
        <v>497.65648195617132</v>
      </c>
      <c r="G113" s="7">
        <v>503.01362224311214</v>
      </c>
      <c r="H113" s="7">
        <v>509.38820946020815</v>
      </c>
      <c r="I113" s="7">
        <v>513.25439256241316</v>
      </c>
      <c r="J113" s="7">
        <v>546.40547325927537</v>
      </c>
      <c r="K113" s="7">
        <v>551.35025424982234</v>
      </c>
      <c r="L113" s="7">
        <v>556.28750109073167</v>
      </c>
      <c r="M113" s="7">
        <v>563.84215662915949</v>
      </c>
      <c r="N113" s="7">
        <v>582.55131481379374</v>
      </c>
      <c r="O113" s="7">
        <v>590.13363650865483</v>
      </c>
      <c r="P113" s="7">
        <v>599.17806846827068</v>
      </c>
      <c r="Q113" s="7">
        <v>609.1200040662975</v>
      </c>
      <c r="R113" s="7">
        <v>620.49031666060364</v>
      </c>
      <c r="S113" s="7">
        <v>629.0632804368164</v>
      </c>
      <c r="T113" s="7">
        <v>674.43444706487628</v>
      </c>
      <c r="U113" s="7">
        <v>683.44419767736963</v>
      </c>
      <c r="V113" s="7">
        <v>690.5086416757706</v>
      </c>
      <c r="W113" s="7">
        <v>698.41459100842667</v>
      </c>
      <c r="X113" s="7">
        <v>706.13070273689505</v>
      </c>
      <c r="Y113" s="7">
        <v>769.73492616239412</v>
      </c>
      <c r="Z113" s="7">
        <v>815.16430912709359</v>
      </c>
      <c r="AA113" s="7">
        <v>824.05752799626612</v>
      </c>
      <c r="AB113" s="7">
        <v>931.06999071947371</v>
      </c>
      <c r="AC113" s="7">
        <v>968.22991656801571</v>
      </c>
      <c r="AD113" s="7">
        <v>981.04989508577478</v>
      </c>
    </row>
    <row r="114" spans="1:30" s="5" customFormat="1" ht="13" x14ac:dyDescent="0.3"/>
    <row r="115" spans="1:30" s="5" customFormat="1" ht="13" x14ac:dyDescent="0.3">
      <c r="A115" s="1" t="s">
        <v>100</v>
      </c>
      <c r="B115" s="2">
        <v>2022</v>
      </c>
      <c r="C115" s="2">
        <v>2023</v>
      </c>
      <c r="D115" s="2">
        <v>2024</v>
      </c>
      <c r="E115" s="2">
        <v>2025</v>
      </c>
      <c r="F115" s="2">
        <v>2026</v>
      </c>
      <c r="G115" s="2">
        <v>2027</v>
      </c>
      <c r="H115" s="2">
        <v>2028</v>
      </c>
      <c r="I115" s="2">
        <v>2029</v>
      </c>
      <c r="J115" s="2">
        <v>2030</v>
      </c>
      <c r="K115" s="2">
        <v>2031</v>
      </c>
      <c r="L115" s="2">
        <v>2032</v>
      </c>
      <c r="M115" s="2">
        <v>2033</v>
      </c>
      <c r="N115" s="2">
        <v>2034</v>
      </c>
      <c r="O115" s="2">
        <v>2035</v>
      </c>
      <c r="P115" s="2">
        <v>2036</v>
      </c>
      <c r="Q115" s="2">
        <v>2037</v>
      </c>
      <c r="R115" s="2">
        <v>2038</v>
      </c>
      <c r="S115" s="2">
        <v>2039</v>
      </c>
      <c r="T115" s="2">
        <v>2040</v>
      </c>
      <c r="U115" s="2">
        <v>2041</v>
      </c>
      <c r="V115" s="2">
        <v>2042</v>
      </c>
      <c r="W115" s="2">
        <v>2043</v>
      </c>
      <c r="X115" s="2">
        <v>2044</v>
      </c>
      <c r="Y115" s="2">
        <v>2045</v>
      </c>
      <c r="Z115" s="2">
        <v>2046</v>
      </c>
      <c r="AA115" s="2">
        <v>2047</v>
      </c>
      <c r="AB115" s="2">
        <v>2048</v>
      </c>
      <c r="AC115" s="2">
        <v>2049</v>
      </c>
      <c r="AD115" s="2">
        <v>2050</v>
      </c>
    </row>
    <row r="116" spans="1:30" s="5" customFormat="1" ht="13" x14ac:dyDescent="0.3">
      <c r="A116" s="6" t="s">
        <v>160</v>
      </c>
      <c r="B116" s="7">
        <v>72.807534964644574</v>
      </c>
      <c r="C116" s="7">
        <v>168.86784388097817</v>
      </c>
      <c r="D116" s="7">
        <v>264.36982117581431</v>
      </c>
      <c r="E116" s="7">
        <v>360.40944985642875</v>
      </c>
      <c r="F116" s="7">
        <v>366.68907568285113</v>
      </c>
      <c r="G116" s="7">
        <v>373.26125367215252</v>
      </c>
      <c r="H116" s="7">
        <v>381.41188219391972</v>
      </c>
      <c r="I116" s="7">
        <v>388.36370049344248</v>
      </c>
      <c r="J116" s="7">
        <v>426.03790110459425</v>
      </c>
      <c r="K116" s="7">
        <v>435.74113761114597</v>
      </c>
      <c r="L116" s="7">
        <v>449.1026007279545</v>
      </c>
      <c r="M116" s="7">
        <v>474.61073542499366</v>
      </c>
      <c r="N116" s="7">
        <v>488.82431894998092</v>
      </c>
      <c r="O116" s="7">
        <v>539.31729084216818</v>
      </c>
      <c r="P116" s="7">
        <v>569.9887138272793</v>
      </c>
      <c r="Q116" s="7">
        <v>607.46121186357902</v>
      </c>
      <c r="R116" s="7">
        <v>645.70128805866671</v>
      </c>
      <c r="S116" s="7">
        <v>682.91473454575771</v>
      </c>
      <c r="T116" s="7">
        <v>738.25469531961176</v>
      </c>
      <c r="U116" s="7">
        <v>778.07605051525809</v>
      </c>
      <c r="V116" s="7">
        <v>825.82048622737375</v>
      </c>
      <c r="W116" s="7">
        <v>848.51176896995878</v>
      </c>
      <c r="X116" s="7">
        <v>880.66692269607734</v>
      </c>
      <c r="Y116" s="7">
        <v>904.59474686231817</v>
      </c>
      <c r="Z116" s="7">
        <v>945.12910114780857</v>
      </c>
      <c r="AA116" s="7">
        <v>971.38530122982593</v>
      </c>
      <c r="AB116" s="7">
        <v>999.1068782962534</v>
      </c>
      <c r="AC116" s="7">
        <v>1045.9194262616586</v>
      </c>
      <c r="AD116" s="7">
        <v>1076.5940952403307</v>
      </c>
    </row>
    <row r="117" spans="1:30" s="5" customFormat="1" ht="13" x14ac:dyDescent="0.3">
      <c r="A117" s="6" t="s">
        <v>161</v>
      </c>
      <c r="B117" s="7">
        <v>71.326046983989144</v>
      </c>
      <c r="C117" s="7">
        <v>147.32609740104726</v>
      </c>
      <c r="D117" s="7">
        <v>223.12538075841826</v>
      </c>
      <c r="E117" s="7">
        <v>299.11754586184787</v>
      </c>
      <c r="F117" s="7">
        <v>301.17044103507914</v>
      </c>
      <c r="G117" s="7">
        <v>303.17425353761064</v>
      </c>
      <c r="H117" s="7">
        <v>305.68787211050983</v>
      </c>
      <c r="I117" s="7">
        <v>307.83818585959841</v>
      </c>
      <c r="J117" s="7">
        <v>310.44994849568849</v>
      </c>
      <c r="K117" s="7">
        <v>313.14047344840321</v>
      </c>
      <c r="L117" s="7">
        <v>319.31647184987565</v>
      </c>
      <c r="M117" s="7">
        <v>335.8823518120235</v>
      </c>
      <c r="N117" s="7">
        <v>339.75501630152837</v>
      </c>
      <c r="O117" s="7">
        <v>343.80573374639221</v>
      </c>
      <c r="P117" s="7">
        <v>399.06624528571569</v>
      </c>
      <c r="Q117" s="7">
        <v>407.33062828368185</v>
      </c>
      <c r="R117" s="7">
        <v>412.81456484843784</v>
      </c>
      <c r="S117" s="7">
        <v>417.96877585892912</v>
      </c>
      <c r="T117" s="7">
        <v>423.13630505511787</v>
      </c>
      <c r="U117" s="7">
        <v>493.43875795263142</v>
      </c>
      <c r="V117" s="7">
        <v>531.10458263230521</v>
      </c>
      <c r="W117" s="7">
        <v>536.9796582703957</v>
      </c>
      <c r="X117" s="7">
        <v>575.20163272694663</v>
      </c>
      <c r="Y117" s="7">
        <v>581.32483222643168</v>
      </c>
      <c r="Z117" s="7">
        <v>587.8054766764651</v>
      </c>
      <c r="AA117" s="7">
        <v>594.42656722060542</v>
      </c>
      <c r="AB117" s="7">
        <v>601.42904894893445</v>
      </c>
      <c r="AC117" s="7">
        <v>608.71401252409566</v>
      </c>
      <c r="AD117" s="7">
        <v>616.32232374612397</v>
      </c>
    </row>
    <row r="118" spans="1:30" s="5" customFormat="1" ht="13" x14ac:dyDescent="0.3">
      <c r="A118" s="6" t="s">
        <v>162</v>
      </c>
      <c r="B118" s="7">
        <v>72.554286236231079</v>
      </c>
      <c r="C118" s="7">
        <v>123.51588741102455</v>
      </c>
      <c r="D118" s="7">
        <v>173.75901343860139</v>
      </c>
      <c r="E118" s="7">
        <v>224.56193312866887</v>
      </c>
      <c r="F118" s="7">
        <v>231.17598071631122</v>
      </c>
      <c r="G118" s="7">
        <v>238.10598200766248</v>
      </c>
      <c r="H118" s="7">
        <v>246.75330973102876</v>
      </c>
      <c r="I118" s="7">
        <v>263.01528505795767</v>
      </c>
      <c r="J118" s="7">
        <v>277.0309854107312</v>
      </c>
      <c r="K118" s="7">
        <v>287.83490206423164</v>
      </c>
      <c r="L118" s="7">
        <v>301.51798069245621</v>
      </c>
      <c r="M118" s="7">
        <v>336.29049422939283</v>
      </c>
      <c r="N118" s="7">
        <v>392.30385698504432</v>
      </c>
      <c r="O118" s="7">
        <v>449.32660718109241</v>
      </c>
      <c r="P118" s="7">
        <v>487.60069517642881</v>
      </c>
      <c r="Q118" s="7">
        <v>508.14988747709384</v>
      </c>
      <c r="R118" s="7">
        <v>530.5251041928625</v>
      </c>
      <c r="S118" s="7">
        <v>572.57727101803164</v>
      </c>
      <c r="T118" s="7">
        <v>595.14928646215105</v>
      </c>
      <c r="U118" s="7">
        <v>620.0076805089866</v>
      </c>
      <c r="V118" s="7">
        <v>664.6032167045646</v>
      </c>
      <c r="W118" s="7">
        <v>690.72293248564301</v>
      </c>
      <c r="X118" s="7">
        <v>717.71130333948634</v>
      </c>
      <c r="Y118" s="7">
        <v>762.97904618356506</v>
      </c>
      <c r="Z118" s="7">
        <v>792.521115008062</v>
      </c>
      <c r="AA118" s="7">
        <v>823.2008778227181</v>
      </c>
      <c r="AB118" s="7">
        <v>855.52765050427081</v>
      </c>
      <c r="AC118" s="7">
        <v>909.71080289648671</v>
      </c>
      <c r="AD118" s="7">
        <v>945.54784891938243</v>
      </c>
    </row>
    <row r="119" spans="1:30" s="5" customFormat="1" ht="13" x14ac:dyDescent="0.3">
      <c r="A119" s="6" t="s">
        <v>6</v>
      </c>
      <c r="B119" s="7">
        <v>95.370941191919243</v>
      </c>
      <c r="C119" s="7">
        <v>137.6558298922609</v>
      </c>
      <c r="D119" s="7">
        <v>152.29388203348665</v>
      </c>
      <c r="E119" s="7">
        <v>171.11694543599694</v>
      </c>
      <c r="F119" s="7">
        <v>178.57916243930555</v>
      </c>
      <c r="G119" s="7">
        <v>186.36816877552707</v>
      </c>
      <c r="H119" s="7">
        <v>195.72866039226284</v>
      </c>
      <c r="I119" s="7">
        <v>203.81363203370609</v>
      </c>
      <c r="J119" s="7">
        <v>276.80525516476388</v>
      </c>
      <c r="K119" s="7">
        <v>287.70602647205681</v>
      </c>
      <c r="L119" s="7">
        <v>304.40902913011166</v>
      </c>
      <c r="M119" s="7">
        <v>342.35460795592081</v>
      </c>
      <c r="N119" s="7">
        <v>357.61301238272847</v>
      </c>
      <c r="O119" s="7">
        <v>452.14009376304432</v>
      </c>
      <c r="P119" s="7">
        <v>487.45285504253377</v>
      </c>
      <c r="Q119" s="7">
        <v>547.39048629724448</v>
      </c>
      <c r="R119" s="7">
        <v>607.83843980506072</v>
      </c>
      <c r="S119" s="7">
        <v>666.66263946805839</v>
      </c>
      <c r="T119" s="7">
        <v>765.088886503293</v>
      </c>
      <c r="U119" s="7">
        <v>808.31971242147335</v>
      </c>
      <c r="V119" s="7">
        <v>878.84734662786093</v>
      </c>
      <c r="W119" s="7">
        <v>900.58667009741407</v>
      </c>
      <c r="X119" s="7">
        <v>933.54005430379425</v>
      </c>
      <c r="Y119" s="7">
        <v>956.08244436794928</v>
      </c>
      <c r="Z119" s="7">
        <v>1013.3699238466136</v>
      </c>
      <c r="AA119" s="7">
        <v>1037.8092142512555</v>
      </c>
      <c r="AB119" s="7">
        <v>1063.2321976653154</v>
      </c>
      <c r="AC119" s="7">
        <v>1128.7815027530401</v>
      </c>
      <c r="AD119" s="7">
        <v>1156.0666920875656</v>
      </c>
    </row>
    <row r="120" spans="1:30" s="5" customFormat="1" ht="13" x14ac:dyDescent="0.3">
      <c r="A120" s="6" t="s">
        <v>163</v>
      </c>
      <c r="B120" s="7">
        <v>72.807534964644574</v>
      </c>
      <c r="C120" s="7">
        <v>168.86784388097817</v>
      </c>
      <c r="D120" s="7">
        <v>264.36982117581431</v>
      </c>
      <c r="E120" s="7">
        <v>360.40944985642875</v>
      </c>
      <c r="F120" s="7">
        <v>366.68907568285113</v>
      </c>
      <c r="G120" s="7">
        <v>373.26125367215252</v>
      </c>
      <c r="H120" s="7">
        <v>381.41188219391972</v>
      </c>
      <c r="I120" s="7">
        <v>388.36370049344248</v>
      </c>
      <c r="J120" s="7">
        <v>426.03790110459425</v>
      </c>
      <c r="K120" s="7">
        <v>435.74113761114597</v>
      </c>
      <c r="L120" s="7">
        <v>449.1026007279545</v>
      </c>
      <c r="M120" s="7">
        <v>474.61073542499366</v>
      </c>
      <c r="N120" s="7">
        <v>488.82431894998092</v>
      </c>
      <c r="O120" s="7">
        <v>539.31729084216818</v>
      </c>
      <c r="P120" s="7">
        <v>569.9887138272793</v>
      </c>
      <c r="Q120" s="7">
        <v>607.46121186357902</v>
      </c>
      <c r="R120" s="7">
        <v>645.70128805866671</v>
      </c>
      <c r="S120" s="7">
        <v>682.91473454575771</v>
      </c>
      <c r="T120" s="7">
        <v>738.25469531961176</v>
      </c>
      <c r="U120" s="7">
        <v>778.07605051525809</v>
      </c>
      <c r="V120" s="7">
        <v>825.82048622737375</v>
      </c>
      <c r="W120" s="7">
        <v>848.51176896995878</v>
      </c>
      <c r="X120" s="7">
        <v>880.66692269607734</v>
      </c>
      <c r="Y120" s="7">
        <v>904.59474686231817</v>
      </c>
      <c r="Z120" s="7">
        <v>945.12910114780857</v>
      </c>
      <c r="AA120" s="7">
        <v>971.38530122982593</v>
      </c>
      <c r="AB120" s="7">
        <v>999.1068782962534</v>
      </c>
      <c r="AC120" s="7">
        <v>1045.9194262616586</v>
      </c>
      <c r="AD120" s="7">
        <v>1076.5940952403307</v>
      </c>
    </row>
    <row r="121" spans="1:30" s="5" customFormat="1" ht="13" x14ac:dyDescent="0.3">
      <c r="A121" s="6" t="s">
        <v>164</v>
      </c>
      <c r="B121" s="7">
        <v>72.807534964644574</v>
      </c>
      <c r="C121" s="7">
        <v>191.92973296133576</v>
      </c>
      <c r="D121" s="7">
        <v>318.22603976383505</v>
      </c>
      <c r="E121" s="7">
        <v>446.09123983766796</v>
      </c>
      <c r="F121" s="7">
        <v>459.03509872836395</v>
      </c>
      <c r="G121" s="7">
        <v>472.10058001495474</v>
      </c>
      <c r="H121" s="7">
        <v>484.75637655014884</v>
      </c>
      <c r="I121" s="7">
        <v>494.43622302620759</v>
      </c>
      <c r="J121" s="7">
        <v>544.72712441751219</v>
      </c>
      <c r="K121" s="7">
        <v>554.23544668821432</v>
      </c>
      <c r="L121" s="7">
        <v>568.9019665362556</v>
      </c>
      <c r="M121" s="7">
        <v>599.57566672892995</v>
      </c>
      <c r="N121" s="7">
        <v>612.45687555208406</v>
      </c>
      <c r="O121" s="7">
        <v>680.43147093702214</v>
      </c>
      <c r="P121" s="7">
        <v>711.46482159669574</v>
      </c>
      <c r="Q121" s="7">
        <v>759.91396249353863</v>
      </c>
      <c r="R121" s="7">
        <v>808.67060930705759</v>
      </c>
      <c r="S121" s="7">
        <v>861.44898214167245</v>
      </c>
      <c r="T121" s="7">
        <v>937.1886705088873</v>
      </c>
      <c r="U121" s="7">
        <v>980.8423044318223</v>
      </c>
      <c r="V121" s="7">
        <v>1041.7353154771918</v>
      </c>
      <c r="W121" s="7">
        <v>1069.5369681102111</v>
      </c>
      <c r="X121" s="7">
        <v>1101.3460607703239</v>
      </c>
      <c r="Y121" s="7">
        <v>1121.2133856587479</v>
      </c>
      <c r="Z121" s="7">
        <v>1164.5908190448017</v>
      </c>
      <c r="AA121" s="7">
        <v>1187.5114278636252</v>
      </c>
      <c r="AB121" s="7">
        <v>1212.3544506044686</v>
      </c>
      <c r="AC121" s="7">
        <v>1263.2527671207763</v>
      </c>
      <c r="AD121" s="7">
        <v>1291.8097435861105</v>
      </c>
    </row>
    <row r="122" spans="1:30" s="5" customFormat="1" ht="13" x14ac:dyDescent="0.3">
      <c r="A122" s="6" t="s">
        <v>165</v>
      </c>
      <c r="B122" s="7">
        <v>72.807534964644574</v>
      </c>
      <c r="C122" s="7">
        <v>191.92973296133576</v>
      </c>
      <c r="D122" s="7">
        <v>318.22603976383505</v>
      </c>
      <c r="E122" s="7">
        <v>446.09123983766796</v>
      </c>
      <c r="F122" s="7">
        <v>459.03509872836395</v>
      </c>
      <c r="G122" s="7">
        <v>472.10058001495474</v>
      </c>
      <c r="H122" s="7">
        <v>484.75637655014884</v>
      </c>
      <c r="I122" s="7">
        <v>494.43622302620759</v>
      </c>
      <c r="J122" s="7">
        <v>544.72712441751219</v>
      </c>
      <c r="K122" s="7">
        <v>554.23544668821432</v>
      </c>
      <c r="L122" s="7">
        <v>568.9019665362556</v>
      </c>
      <c r="M122" s="7">
        <v>599.57566672892995</v>
      </c>
      <c r="N122" s="7">
        <v>612.45687555208406</v>
      </c>
      <c r="O122" s="7">
        <v>680.43147093702214</v>
      </c>
      <c r="P122" s="7">
        <v>711.46482159669574</v>
      </c>
      <c r="Q122" s="7">
        <v>759.91396249353863</v>
      </c>
      <c r="R122" s="7">
        <v>808.67060930705759</v>
      </c>
      <c r="S122" s="7">
        <v>861.44898214167245</v>
      </c>
      <c r="T122" s="7">
        <v>937.1886705088873</v>
      </c>
      <c r="U122" s="7">
        <v>980.8423044318223</v>
      </c>
      <c r="V122" s="7">
        <v>1041.7353154771918</v>
      </c>
      <c r="W122" s="7">
        <v>1069.5369681102111</v>
      </c>
      <c r="X122" s="7">
        <v>1101.3460607703239</v>
      </c>
      <c r="Y122" s="7">
        <v>1121.2133856587479</v>
      </c>
      <c r="Z122" s="7">
        <v>1164.5908190448017</v>
      </c>
      <c r="AA122" s="7">
        <v>1187.5114278636252</v>
      </c>
      <c r="AB122" s="7">
        <v>1212.3544506044686</v>
      </c>
      <c r="AC122" s="7">
        <v>1263.2527671207763</v>
      </c>
      <c r="AD122" s="7">
        <v>1291.8097435861105</v>
      </c>
    </row>
    <row r="123" spans="1:30" s="5" customFormat="1" ht="13" x14ac:dyDescent="0.3">
      <c r="A123" s="6" t="s">
        <v>168</v>
      </c>
      <c r="B123" s="7">
        <v>72.807534964644574</v>
      </c>
      <c r="C123" s="7">
        <v>191.92973296133576</v>
      </c>
      <c r="D123" s="7">
        <v>318.22603976383505</v>
      </c>
      <c r="E123" s="7">
        <v>446.09123983766796</v>
      </c>
      <c r="F123" s="7">
        <v>459.03509872836395</v>
      </c>
      <c r="G123" s="7">
        <v>472.10058001495474</v>
      </c>
      <c r="H123" s="7">
        <v>484.75637655014884</v>
      </c>
      <c r="I123" s="7">
        <v>494.43622302620759</v>
      </c>
      <c r="J123" s="7">
        <v>544.72712441751219</v>
      </c>
      <c r="K123" s="7">
        <v>554.23544668821432</v>
      </c>
      <c r="L123" s="7">
        <v>568.9019665362556</v>
      </c>
      <c r="M123" s="7">
        <v>599.57566672892995</v>
      </c>
      <c r="N123" s="7">
        <v>612.45687555208406</v>
      </c>
      <c r="O123" s="7">
        <v>680.43147093702214</v>
      </c>
      <c r="P123" s="7">
        <v>711.46482159669574</v>
      </c>
      <c r="Q123" s="7">
        <v>759.91396249353863</v>
      </c>
      <c r="R123" s="7">
        <v>808.67060930705759</v>
      </c>
      <c r="S123" s="7">
        <v>861.44898214167245</v>
      </c>
      <c r="T123" s="7">
        <v>937.1886705088873</v>
      </c>
      <c r="U123" s="7">
        <v>980.8423044318223</v>
      </c>
      <c r="V123" s="7">
        <v>1041.7353154771918</v>
      </c>
      <c r="W123" s="7">
        <v>1069.5369681102111</v>
      </c>
      <c r="X123" s="7">
        <v>1101.3460607703239</v>
      </c>
      <c r="Y123" s="7">
        <v>1121.2133856587479</v>
      </c>
      <c r="Z123" s="7">
        <v>1164.5908190448017</v>
      </c>
      <c r="AA123" s="7">
        <v>1187.5114278636252</v>
      </c>
      <c r="AB123" s="7">
        <v>1212.3544506044686</v>
      </c>
      <c r="AC123" s="7">
        <v>1263.2527671207763</v>
      </c>
      <c r="AD123" s="7">
        <v>1291.8097435861105</v>
      </c>
    </row>
    <row r="124" spans="1:30" s="5" customFormat="1" ht="13" x14ac:dyDescent="0.3">
      <c r="A124" s="6" t="s">
        <v>167</v>
      </c>
      <c r="B124" s="7">
        <v>71.742253945930273</v>
      </c>
      <c r="C124" s="7">
        <v>89.449880604477571</v>
      </c>
      <c r="D124" s="7">
        <v>107.21906415777811</v>
      </c>
      <c r="E124" s="7">
        <v>125.10490745934455</v>
      </c>
      <c r="F124" s="7">
        <v>135.32831214222361</v>
      </c>
      <c r="G124" s="7">
        <v>137.46337918004156</v>
      </c>
      <c r="H124" s="7">
        <v>140.00573271634482</v>
      </c>
      <c r="I124" s="7">
        <v>141.54496519602827</v>
      </c>
      <c r="J124" s="7">
        <v>171.66248472143002</v>
      </c>
      <c r="K124" s="7">
        <v>173.6349978820277</v>
      </c>
      <c r="L124" s="7">
        <v>175.60108866043558</v>
      </c>
      <c r="M124" s="7">
        <v>178.61679508950112</v>
      </c>
      <c r="N124" s="7">
        <v>192.85129425802043</v>
      </c>
      <c r="O124" s="7">
        <v>195.87612739115411</v>
      </c>
      <c r="P124" s="7">
        <v>199.48578621693886</v>
      </c>
      <c r="Q124" s="7">
        <v>203.45411095503718</v>
      </c>
      <c r="R124" s="7">
        <v>207.9930221302281</v>
      </c>
      <c r="S124" s="7">
        <v>211.41316720180683</v>
      </c>
      <c r="T124" s="7">
        <v>214.6674250117261</v>
      </c>
      <c r="U124" s="7">
        <v>218.2607933260382</v>
      </c>
      <c r="V124" s="7">
        <v>221.07137306481974</v>
      </c>
      <c r="W124" s="7">
        <v>224.21985724288416</v>
      </c>
      <c r="X124" s="7">
        <v>227.29006611092422</v>
      </c>
      <c r="Y124" s="7">
        <v>286.50591848050283</v>
      </c>
      <c r="Z124" s="7">
        <v>289.87810251276221</v>
      </c>
      <c r="AA124" s="7">
        <v>293.12036743586128</v>
      </c>
      <c r="AB124" s="7">
        <v>394.97948732722881</v>
      </c>
      <c r="AC124" s="7">
        <v>426.72105552367418</v>
      </c>
      <c r="AD124" s="7">
        <v>433.85585875037469</v>
      </c>
    </row>
    <row r="125" spans="1:30" s="5" customFormat="1" ht="13" x14ac:dyDescent="0.3"/>
    <row r="126" spans="1:30" s="5" customFormat="1" ht="13" x14ac:dyDescent="0.3">
      <c r="A126" s="1" t="s">
        <v>101</v>
      </c>
      <c r="B126" s="2">
        <v>2022</v>
      </c>
      <c r="C126" s="2">
        <v>2023</v>
      </c>
      <c r="D126" s="2">
        <v>2024</v>
      </c>
      <c r="E126" s="2">
        <v>2025</v>
      </c>
      <c r="F126" s="2">
        <v>2026</v>
      </c>
      <c r="G126" s="2">
        <v>2027</v>
      </c>
      <c r="H126" s="2">
        <v>2028</v>
      </c>
      <c r="I126" s="2">
        <v>2029</v>
      </c>
      <c r="J126" s="2">
        <v>2030</v>
      </c>
      <c r="K126" s="2">
        <v>2031</v>
      </c>
      <c r="L126" s="2">
        <v>2032</v>
      </c>
      <c r="M126" s="2">
        <v>2033</v>
      </c>
      <c r="N126" s="2">
        <v>2034</v>
      </c>
      <c r="O126" s="2">
        <v>2035</v>
      </c>
      <c r="P126" s="2">
        <v>2036</v>
      </c>
      <c r="Q126" s="2">
        <v>2037</v>
      </c>
      <c r="R126" s="2">
        <v>2038</v>
      </c>
      <c r="S126" s="2">
        <v>2039</v>
      </c>
      <c r="T126" s="2">
        <v>2040</v>
      </c>
      <c r="U126" s="2">
        <v>2041</v>
      </c>
      <c r="V126" s="2">
        <v>2042</v>
      </c>
      <c r="W126" s="2">
        <v>2043</v>
      </c>
      <c r="X126" s="2">
        <v>2044</v>
      </c>
      <c r="Y126" s="2">
        <v>2045</v>
      </c>
      <c r="Z126" s="2">
        <v>2046</v>
      </c>
      <c r="AA126" s="2">
        <v>2047</v>
      </c>
      <c r="AB126" s="2">
        <v>2048</v>
      </c>
      <c r="AC126" s="2">
        <v>2049</v>
      </c>
      <c r="AD126" s="2">
        <v>2050</v>
      </c>
    </row>
    <row r="127" spans="1:30" s="5" customFormat="1" ht="13" x14ac:dyDescent="0.3">
      <c r="A127" s="6" t="s">
        <v>160</v>
      </c>
      <c r="B127" s="7">
        <v>129.01141425009112</v>
      </c>
      <c r="C127" s="7">
        <v>269.52051775639029</v>
      </c>
      <c r="D127" s="7">
        <v>402.29950167118517</v>
      </c>
      <c r="E127" s="7">
        <v>535.88077056570546</v>
      </c>
      <c r="F127" s="7">
        <v>545.54516404832532</v>
      </c>
      <c r="G127" s="7">
        <v>555.30995184907943</v>
      </c>
      <c r="H127" s="7">
        <v>567.63367087301003</v>
      </c>
      <c r="I127" s="7">
        <v>578.6838647257398</v>
      </c>
      <c r="J127" s="7">
        <v>630.64127563881016</v>
      </c>
      <c r="K127" s="7">
        <v>645.33918587381572</v>
      </c>
      <c r="L127" s="7">
        <v>661.55110654276666</v>
      </c>
      <c r="M127" s="7">
        <v>681.89517616276316</v>
      </c>
      <c r="N127" s="7">
        <v>706.92910978924169</v>
      </c>
      <c r="O127" s="7">
        <v>729.7916363683587</v>
      </c>
      <c r="P127" s="7">
        <v>755.23096636393598</v>
      </c>
      <c r="Q127" s="7">
        <v>783.79544058136594</v>
      </c>
      <c r="R127" s="7">
        <v>840.03930977876144</v>
      </c>
      <c r="S127" s="7">
        <v>884.73764627988692</v>
      </c>
      <c r="T127" s="7">
        <v>914.99608767943118</v>
      </c>
      <c r="U127" s="7">
        <v>948.28927066986603</v>
      </c>
      <c r="V127" s="7">
        <v>980.31149621380064</v>
      </c>
      <c r="W127" s="7">
        <v>1014.652708568295</v>
      </c>
      <c r="X127" s="7">
        <v>1049.8442586773717</v>
      </c>
      <c r="Y127" s="7">
        <v>1086.0706564058446</v>
      </c>
      <c r="Z127" s="7">
        <v>1149.5804176460474</v>
      </c>
      <c r="AA127" s="7">
        <v>1189.8168232510434</v>
      </c>
      <c r="AB127" s="7">
        <v>1231.7651804899006</v>
      </c>
      <c r="AC127" s="7">
        <v>1275.8201883248835</v>
      </c>
      <c r="AD127" s="7">
        <v>1322.2195830597939</v>
      </c>
    </row>
    <row r="128" spans="1:30" s="5" customFormat="1" ht="13" x14ac:dyDescent="0.3">
      <c r="A128" s="6" t="s">
        <v>161</v>
      </c>
      <c r="B128" s="7">
        <v>125.53185588569197</v>
      </c>
      <c r="C128" s="7">
        <v>251.61810723495128</v>
      </c>
      <c r="D128" s="7">
        <v>375.18469053800533</v>
      </c>
      <c r="E128" s="7">
        <v>499.03871901949935</v>
      </c>
      <c r="F128" s="7">
        <v>502.1405288592411</v>
      </c>
      <c r="G128" s="7">
        <v>505.16919837759229</v>
      </c>
      <c r="H128" s="7">
        <v>508.97058183638143</v>
      </c>
      <c r="I128" s="7">
        <v>512.22979310474898</v>
      </c>
      <c r="J128" s="7">
        <v>516.18180302073574</v>
      </c>
      <c r="K128" s="7">
        <v>520.25306187633873</v>
      </c>
      <c r="L128" s="7">
        <v>524.72402233033313</v>
      </c>
      <c r="M128" s="7">
        <v>530.26280538082972</v>
      </c>
      <c r="N128" s="7">
        <v>599.9616473328266</v>
      </c>
      <c r="O128" s="7">
        <v>606.08486287236167</v>
      </c>
      <c r="P128" s="7">
        <v>660.37906431723297</v>
      </c>
      <c r="Q128" s="7">
        <v>667.98891596940769</v>
      </c>
      <c r="R128" s="7">
        <v>676.27118971558593</v>
      </c>
      <c r="S128" s="7">
        <v>684.06734070662617</v>
      </c>
      <c r="T128" s="7">
        <v>691.88025705861719</v>
      </c>
      <c r="U128" s="7">
        <v>701.24848596524157</v>
      </c>
      <c r="V128" s="7">
        <v>734.64945172949876</v>
      </c>
      <c r="W128" s="7">
        <v>743.53513274425666</v>
      </c>
      <c r="X128" s="7">
        <v>752.57390265574782</v>
      </c>
      <c r="Y128" s="7">
        <v>761.84580414199274</v>
      </c>
      <c r="Z128" s="7">
        <v>771.65421997332203</v>
      </c>
      <c r="AA128" s="7">
        <v>781.67355351756055</v>
      </c>
      <c r="AB128" s="7">
        <v>792.26450348452624</v>
      </c>
      <c r="AC128" s="7">
        <v>803.28747962217926</v>
      </c>
      <c r="AD128" s="7">
        <v>814.79789303517657</v>
      </c>
    </row>
    <row r="129" spans="1:30" s="5" customFormat="1" ht="13" x14ac:dyDescent="0.3">
      <c r="A129" s="6" t="s">
        <v>162</v>
      </c>
      <c r="B129" s="7">
        <v>128.4166110908817</v>
      </c>
      <c r="C129" s="7">
        <v>222.32972664320437</v>
      </c>
      <c r="D129" s="7">
        <v>309.05526670051285</v>
      </c>
      <c r="E129" s="7">
        <v>396.63414414680824</v>
      </c>
      <c r="F129" s="7">
        <v>406.6339718945992</v>
      </c>
      <c r="G129" s="7">
        <v>459.78191113115355</v>
      </c>
      <c r="H129" s="7">
        <v>472.86544121180691</v>
      </c>
      <c r="I129" s="7">
        <v>485.28166482723543</v>
      </c>
      <c r="J129" s="7">
        <v>500.40494857485578</v>
      </c>
      <c r="K129" s="7">
        <v>520.70358726506186</v>
      </c>
      <c r="L129" s="7">
        <v>538.99483213608823</v>
      </c>
      <c r="M129" s="7">
        <v>561.13853765817066</v>
      </c>
      <c r="N129" s="7">
        <v>613.23520531092277</v>
      </c>
      <c r="O129" s="7">
        <v>638.51435771384115</v>
      </c>
      <c r="P129" s="7">
        <v>665.886342773568</v>
      </c>
      <c r="Q129" s="7">
        <v>696.96591701713032</v>
      </c>
      <c r="R129" s="7">
        <v>730.79893878566452</v>
      </c>
      <c r="S129" s="7">
        <v>780.80169224886868</v>
      </c>
      <c r="T129" s="7">
        <v>814.96859142215021</v>
      </c>
      <c r="U129" s="7">
        <v>852.59277259798569</v>
      </c>
      <c r="V129" s="7">
        <v>889.55963581981314</v>
      </c>
      <c r="W129" s="7">
        <v>929.10391134061638</v>
      </c>
      <c r="X129" s="7">
        <v>969.96504452539671</v>
      </c>
      <c r="Y129" s="7">
        <v>1012.2190993491703</v>
      </c>
      <c r="Z129" s="7">
        <v>1085.0006090634388</v>
      </c>
      <c r="AA129" s="7">
        <v>1131.9828869665678</v>
      </c>
      <c r="AB129" s="7">
        <v>1180.9021841970928</v>
      </c>
      <c r="AC129" s="7">
        <v>1232.3433726217722</v>
      </c>
      <c r="AD129" s="7">
        <v>1286.5563513929119</v>
      </c>
    </row>
    <row r="130" spans="1:30" s="5" customFormat="1" ht="13" x14ac:dyDescent="0.3">
      <c r="A130" s="6" t="s">
        <v>6</v>
      </c>
      <c r="B130" s="7">
        <v>170.85890602255097</v>
      </c>
      <c r="C130" s="7">
        <v>217.54882539894933</v>
      </c>
      <c r="D130" s="7">
        <v>412.08573150626023</v>
      </c>
      <c r="E130" s="7">
        <v>419.62537242319809</v>
      </c>
      <c r="F130" s="7">
        <v>431.06175226056735</v>
      </c>
      <c r="G130" s="7">
        <v>442.65410181545894</v>
      </c>
      <c r="H130" s="7">
        <v>456.78969288909275</v>
      </c>
      <c r="I130" s="7">
        <v>469.53576710004495</v>
      </c>
      <c r="J130" s="7">
        <v>560.60368169682533</v>
      </c>
      <c r="K130" s="7">
        <v>577.0906414089759</v>
      </c>
      <c r="L130" s="7">
        <v>594.79669382381098</v>
      </c>
      <c r="M130" s="7">
        <v>617.17918957897859</v>
      </c>
      <c r="N130" s="7">
        <v>647.2457578835913</v>
      </c>
      <c r="O130" s="7">
        <v>671.70656272679503</v>
      </c>
      <c r="P130" s="7">
        <v>699.9344691940571</v>
      </c>
      <c r="Q130" s="7">
        <v>729.67356774050643</v>
      </c>
      <c r="R130" s="7">
        <v>811.83011443209784</v>
      </c>
      <c r="S130" s="7">
        <v>871.66417755930206</v>
      </c>
      <c r="T130" s="7">
        <v>902.15140715051757</v>
      </c>
      <c r="U130" s="7">
        <v>934.8151106198203</v>
      </c>
      <c r="V130" s="7">
        <v>965.90153262479919</v>
      </c>
      <c r="W130" s="7">
        <v>998.81976107915227</v>
      </c>
      <c r="X130" s="7">
        <v>1032.3399958353955</v>
      </c>
      <c r="Y130" s="7">
        <v>1066.4902460195042</v>
      </c>
      <c r="Z130" s="7">
        <v>1152.2329117673003</v>
      </c>
      <c r="AA130" s="7">
        <v>1190.2569439022416</v>
      </c>
      <c r="AB130" s="7">
        <v>1228.7706262440624</v>
      </c>
      <c r="AC130" s="7">
        <v>1268.7211619161858</v>
      </c>
      <c r="AD130" s="7">
        <v>1310.0567821880422</v>
      </c>
    </row>
    <row r="131" spans="1:30" s="5" customFormat="1" ht="13" x14ac:dyDescent="0.3">
      <c r="A131" s="6" t="s">
        <v>163</v>
      </c>
      <c r="B131" s="7">
        <v>129.01141425009112</v>
      </c>
      <c r="C131" s="7">
        <v>269.52051775639029</v>
      </c>
      <c r="D131" s="7">
        <v>402.29950167118517</v>
      </c>
      <c r="E131" s="7">
        <v>535.88077056570546</v>
      </c>
      <c r="F131" s="7">
        <v>545.54516404832532</v>
      </c>
      <c r="G131" s="7">
        <v>555.30995184907943</v>
      </c>
      <c r="H131" s="7">
        <v>567.63367087301003</v>
      </c>
      <c r="I131" s="7">
        <v>578.6838647257398</v>
      </c>
      <c r="J131" s="7">
        <v>630.64127563881016</v>
      </c>
      <c r="K131" s="7">
        <v>645.33918587381572</v>
      </c>
      <c r="L131" s="7">
        <v>661.55110654276666</v>
      </c>
      <c r="M131" s="7">
        <v>681.89517616276316</v>
      </c>
      <c r="N131" s="7">
        <v>706.92910978924169</v>
      </c>
      <c r="O131" s="7">
        <v>729.7916363683587</v>
      </c>
      <c r="P131" s="7">
        <v>755.23096636393598</v>
      </c>
      <c r="Q131" s="7">
        <v>783.79544058136594</v>
      </c>
      <c r="R131" s="7">
        <v>840.03930977876144</v>
      </c>
      <c r="S131" s="7">
        <v>884.73764627988692</v>
      </c>
      <c r="T131" s="7">
        <v>914.99608767943118</v>
      </c>
      <c r="U131" s="7">
        <v>948.28927066986603</v>
      </c>
      <c r="V131" s="7">
        <v>980.31149621380064</v>
      </c>
      <c r="W131" s="7">
        <v>1014.652708568295</v>
      </c>
      <c r="X131" s="7">
        <v>1049.8442586773717</v>
      </c>
      <c r="Y131" s="7">
        <v>1086.0706564058446</v>
      </c>
      <c r="Z131" s="7">
        <v>1149.5804176460474</v>
      </c>
      <c r="AA131" s="7">
        <v>1189.8168232510434</v>
      </c>
      <c r="AB131" s="7">
        <v>1231.7651804899006</v>
      </c>
      <c r="AC131" s="7">
        <v>1275.8201883248835</v>
      </c>
      <c r="AD131" s="7">
        <v>1322.2195830597939</v>
      </c>
    </row>
    <row r="132" spans="1:30" s="5" customFormat="1" ht="13" x14ac:dyDescent="0.3">
      <c r="A132" s="6" t="s">
        <v>164</v>
      </c>
      <c r="B132" s="7">
        <v>129.01141425009112</v>
      </c>
      <c r="C132" s="7">
        <v>289.19595887940068</v>
      </c>
      <c r="D132" s="7">
        <v>456.81115068764529</v>
      </c>
      <c r="E132" s="7">
        <v>630.17117524099831</v>
      </c>
      <c r="F132" s="7">
        <v>658.10362308311653</v>
      </c>
      <c r="G132" s="7">
        <v>684.66951309041747</v>
      </c>
      <c r="H132" s="7">
        <v>708.0002704254382</v>
      </c>
      <c r="I132" s="7">
        <v>725.04542393531142</v>
      </c>
      <c r="J132" s="7">
        <v>788.44388418399546</v>
      </c>
      <c r="K132" s="7">
        <v>802.14888561834084</v>
      </c>
      <c r="L132" s="7">
        <v>818.89473653023811</v>
      </c>
      <c r="M132" s="7">
        <v>841.43674997390735</v>
      </c>
      <c r="N132" s="7">
        <v>864.64758829757398</v>
      </c>
      <c r="O132" s="7">
        <v>890.62752240512555</v>
      </c>
      <c r="P132" s="7">
        <v>916.6840639311921</v>
      </c>
      <c r="Q132" s="7">
        <v>950.34755560620692</v>
      </c>
      <c r="R132" s="7">
        <v>1019.1094415401078</v>
      </c>
      <c r="S132" s="7">
        <v>1080.8467530239805</v>
      </c>
      <c r="T132" s="7">
        <v>1117.6242359414241</v>
      </c>
      <c r="U132" s="7">
        <v>1156.7701266112108</v>
      </c>
      <c r="V132" s="7">
        <v>1196.1189372750282</v>
      </c>
      <c r="W132" s="7">
        <v>1237.9475482788675</v>
      </c>
      <c r="X132" s="7">
        <v>1273.6435189632384</v>
      </c>
      <c r="Y132" s="7">
        <v>1305.7457596843662</v>
      </c>
      <c r="Z132" s="7">
        <v>1373.7692604081917</v>
      </c>
      <c r="AA132" s="7">
        <v>1411.1215163123736</v>
      </c>
      <c r="AB132" s="7">
        <v>1450.7653281966959</v>
      </c>
      <c r="AC132" s="7">
        <v>1493.3444117770705</v>
      </c>
      <c r="AD132" s="7">
        <v>1539.0775447893348</v>
      </c>
    </row>
    <row r="133" spans="1:30" s="5" customFormat="1" ht="13" x14ac:dyDescent="0.3">
      <c r="A133" s="6" t="s">
        <v>165</v>
      </c>
      <c r="B133" s="7">
        <v>129.01141425009112</v>
      </c>
      <c r="C133" s="7">
        <v>289.19595887940068</v>
      </c>
      <c r="D133" s="7">
        <v>456.81115068764529</v>
      </c>
      <c r="E133" s="7">
        <v>630.17117524099831</v>
      </c>
      <c r="F133" s="7">
        <v>658.10362308311653</v>
      </c>
      <c r="G133" s="7">
        <v>684.66951309041747</v>
      </c>
      <c r="H133" s="7">
        <v>708.0002704254382</v>
      </c>
      <c r="I133" s="7">
        <v>725.04542393531142</v>
      </c>
      <c r="J133" s="7">
        <v>788.44388418399546</v>
      </c>
      <c r="K133" s="7">
        <v>802.14888561834084</v>
      </c>
      <c r="L133" s="7">
        <v>818.89473653023811</v>
      </c>
      <c r="M133" s="7">
        <v>841.43674997390735</v>
      </c>
      <c r="N133" s="7">
        <v>864.64758829757398</v>
      </c>
      <c r="O133" s="7">
        <v>890.62752240512555</v>
      </c>
      <c r="P133" s="7">
        <v>916.6840639311921</v>
      </c>
      <c r="Q133" s="7">
        <v>950.34755560620692</v>
      </c>
      <c r="R133" s="7">
        <v>1019.1094415401078</v>
      </c>
      <c r="S133" s="7">
        <v>1080.8467530239805</v>
      </c>
      <c r="T133" s="7">
        <v>1117.6242359414241</v>
      </c>
      <c r="U133" s="7">
        <v>1156.7701266112108</v>
      </c>
      <c r="V133" s="7">
        <v>1196.1189372750282</v>
      </c>
      <c r="W133" s="7">
        <v>1237.9475482788675</v>
      </c>
      <c r="X133" s="7">
        <v>1273.6435189632384</v>
      </c>
      <c r="Y133" s="7">
        <v>1305.7457596843662</v>
      </c>
      <c r="Z133" s="7">
        <v>1373.7692604081917</v>
      </c>
      <c r="AA133" s="7">
        <v>1411.1215163123736</v>
      </c>
      <c r="AB133" s="7">
        <v>1450.7653281966959</v>
      </c>
      <c r="AC133" s="7">
        <v>1493.3444117770705</v>
      </c>
      <c r="AD133" s="7">
        <v>1539.0775447893348</v>
      </c>
    </row>
    <row r="134" spans="1:30" s="5" customFormat="1" ht="13" x14ac:dyDescent="0.3">
      <c r="A134" s="6" t="s">
        <v>168</v>
      </c>
      <c r="B134" s="7">
        <v>129.01141425009112</v>
      </c>
      <c r="C134" s="7">
        <v>289.19595887940068</v>
      </c>
      <c r="D134" s="7">
        <v>456.81115068764529</v>
      </c>
      <c r="E134" s="7">
        <v>630.17117524099831</v>
      </c>
      <c r="F134" s="7">
        <v>658.10362308311653</v>
      </c>
      <c r="G134" s="7">
        <v>684.66951309041747</v>
      </c>
      <c r="H134" s="7">
        <v>708.0002704254382</v>
      </c>
      <c r="I134" s="7">
        <v>725.04542393531142</v>
      </c>
      <c r="J134" s="7">
        <v>788.44388418399546</v>
      </c>
      <c r="K134" s="7">
        <v>802.14888561834084</v>
      </c>
      <c r="L134" s="7">
        <v>818.89473653023811</v>
      </c>
      <c r="M134" s="7">
        <v>841.43674997390735</v>
      </c>
      <c r="N134" s="7">
        <v>864.64758829757398</v>
      </c>
      <c r="O134" s="7">
        <v>890.62752240512555</v>
      </c>
      <c r="P134" s="7">
        <v>916.6840639311921</v>
      </c>
      <c r="Q134" s="7">
        <v>950.34755560620692</v>
      </c>
      <c r="R134" s="7">
        <v>1019.1094415401078</v>
      </c>
      <c r="S134" s="7">
        <v>1080.8467530239805</v>
      </c>
      <c r="T134" s="7">
        <v>1117.6242359414241</v>
      </c>
      <c r="U134" s="7">
        <v>1156.7701266112108</v>
      </c>
      <c r="V134" s="7">
        <v>1196.1189372750282</v>
      </c>
      <c r="W134" s="7">
        <v>1237.9475482788675</v>
      </c>
      <c r="X134" s="7">
        <v>1273.6435189632384</v>
      </c>
      <c r="Y134" s="7">
        <v>1305.7457596843662</v>
      </c>
      <c r="Z134" s="7">
        <v>1373.7692604081917</v>
      </c>
      <c r="AA134" s="7">
        <v>1411.1215163123736</v>
      </c>
      <c r="AB134" s="7">
        <v>1450.7653281966959</v>
      </c>
      <c r="AC134" s="7">
        <v>1493.3444117770705</v>
      </c>
      <c r="AD134" s="7">
        <v>1539.0775447893348</v>
      </c>
    </row>
    <row r="135" spans="1:30" s="5" customFormat="1" ht="13" x14ac:dyDescent="0.3">
      <c r="A135" s="6" t="s">
        <v>167</v>
      </c>
      <c r="B135" s="7">
        <v>126.50939767789924</v>
      </c>
      <c r="C135" s="7">
        <v>159.20437345646474</v>
      </c>
      <c r="D135" s="7">
        <v>188.46037181010254</v>
      </c>
      <c r="E135" s="7">
        <v>217.88860650860329</v>
      </c>
      <c r="F135" s="7">
        <v>362.32816981394768</v>
      </c>
      <c r="G135" s="7">
        <v>365.55024306307058</v>
      </c>
      <c r="H135" s="7">
        <v>369.38247674386332</v>
      </c>
      <c r="I135" s="7">
        <v>371.70942736638489</v>
      </c>
      <c r="J135" s="7">
        <v>374.74298853784535</v>
      </c>
      <c r="K135" s="7">
        <v>377.71525636779461</v>
      </c>
      <c r="L135" s="7">
        <v>380.68641243029606</v>
      </c>
      <c r="M135" s="7">
        <v>385.22536153965831</v>
      </c>
      <c r="N135" s="7">
        <v>389.70002055577334</v>
      </c>
      <c r="O135" s="7">
        <v>394.25750911750072</v>
      </c>
      <c r="P135" s="7">
        <v>399.69228225133185</v>
      </c>
      <c r="Q135" s="7">
        <v>405.66589311126029</v>
      </c>
      <c r="R135" s="7">
        <v>412.49729453037554</v>
      </c>
      <c r="S135" s="7">
        <v>417.6501132350096</v>
      </c>
      <c r="T135" s="7">
        <v>459.76702205315019</v>
      </c>
      <c r="U135" s="7">
        <v>465.18340435133143</v>
      </c>
      <c r="V135" s="7">
        <v>469.43726861095092</v>
      </c>
      <c r="W135" s="7">
        <v>474.19473376554254</v>
      </c>
      <c r="X135" s="7">
        <v>478.84063662597089</v>
      </c>
      <c r="Y135" s="7">
        <v>483.22900768189129</v>
      </c>
      <c r="Z135" s="7">
        <v>525.28620661433138</v>
      </c>
      <c r="AA135" s="7">
        <v>530.93716056040478</v>
      </c>
      <c r="AB135" s="7">
        <v>536.09050339224484</v>
      </c>
      <c r="AC135" s="7">
        <v>541.50886104434153</v>
      </c>
      <c r="AD135" s="7">
        <v>547.19403633540014</v>
      </c>
    </row>
    <row r="138" spans="1:30" s="5" customFormat="1" ht="13" x14ac:dyDescent="0.3">
      <c r="A138" s="1" t="s">
        <v>96</v>
      </c>
      <c r="B138" s="2">
        <v>2022</v>
      </c>
      <c r="C138" s="2">
        <v>2023</v>
      </c>
      <c r="D138" s="2">
        <v>2024</v>
      </c>
      <c r="E138" s="2">
        <v>2025</v>
      </c>
      <c r="F138" s="2">
        <v>2026</v>
      </c>
      <c r="G138" s="2">
        <v>2027</v>
      </c>
      <c r="H138" s="2">
        <v>2028</v>
      </c>
      <c r="I138" s="2">
        <v>2029</v>
      </c>
      <c r="J138" s="2">
        <v>2030</v>
      </c>
      <c r="K138" s="2">
        <v>2031</v>
      </c>
      <c r="L138" s="2">
        <v>2032</v>
      </c>
      <c r="M138" s="2">
        <v>2033</v>
      </c>
      <c r="N138" s="2">
        <v>2034</v>
      </c>
      <c r="O138" s="2">
        <v>2035</v>
      </c>
      <c r="P138" s="2">
        <v>2036</v>
      </c>
      <c r="Q138" s="2">
        <v>2037</v>
      </c>
      <c r="R138" s="2">
        <v>2038</v>
      </c>
      <c r="S138" s="2">
        <v>2039</v>
      </c>
      <c r="T138" s="2">
        <v>2040</v>
      </c>
      <c r="U138" s="2">
        <v>2041</v>
      </c>
      <c r="V138" s="2">
        <v>2042</v>
      </c>
      <c r="W138" s="2">
        <v>2043</v>
      </c>
      <c r="X138" s="2">
        <v>2044</v>
      </c>
      <c r="Y138" s="2">
        <v>2045</v>
      </c>
      <c r="Z138" s="2">
        <v>2046</v>
      </c>
      <c r="AA138" s="2">
        <v>2047</v>
      </c>
      <c r="AB138" s="2">
        <v>2048</v>
      </c>
      <c r="AC138" s="2">
        <v>2049</v>
      </c>
      <c r="AD138" s="2">
        <v>2050</v>
      </c>
    </row>
    <row r="139" spans="1:30" s="5" customFormat="1" ht="13" x14ac:dyDescent="0.3">
      <c r="A139" s="6" t="s">
        <v>160</v>
      </c>
      <c r="B139" s="7">
        <v>189.33465000000001</v>
      </c>
      <c r="C139" s="7">
        <v>408.93442435627196</v>
      </c>
      <c r="D139" s="7">
        <v>628.5341987125438</v>
      </c>
      <c r="E139" s="7">
        <v>848.13397306881586</v>
      </c>
      <c r="F139" s="7">
        <v>848.13397306881586</v>
      </c>
      <c r="G139" s="7">
        <v>848.13397306881586</v>
      </c>
      <c r="H139" s="7">
        <v>848.13397306881586</v>
      </c>
      <c r="I139" s="7">
        <v>848.13397306881586</v>
      </c>
      <c r="J139" s="7">
        <v>914.72658910614814</v>
      </c>
      <c r="K139" s="7">
        <v>914.72658910614814</v>
      </c>
      <c r="L139" s="7">
        <v>917.38665442523939</v>
      </c>
      <c r="M139" s="7">
        <v>929.4422541885674</v>
      </c>
      <c r="N139" s="7">
        <v>932.96862853673701</v>
      </c>
      <c r="O139" s="7">
        <v>968.34855236458657</v>
      </c>
      <c r="P139" s="7">
        <v>982.77728672353351</v>
      </c>
      <c r="Q139" s="7">
        <v>1001.3595561863333</v>
      </c>
      <c r="R139" s="7">
        <v>1044.1539152360026</v>
      </c>
      <c r="S139" s="7">
        <v>1076.9232957815893</v>
      </c>
      <c r="T139" s="7">
        <v>1112.2713744934827</v>
      </c>
      <c r="U139" s="7">
        <v>1130.0874369168214</v>
      </c>
      <c r="V139" s="7">
        <v>1156.6880901077345</v>
      </c>
      <c r="W139" s="7">
        <v>1156.6880901077345</v>
      </c>
      <c r="X139" s="7">
        <v>1165.5968340331719</v>
      </c>
      <c r="Y139" s="7">
        <v>1165.5968340331719</v>
      </c>
      <c r="Z139" s="7">
        <v>1206.0001109692334</v>
      </c>
      <c r="AA139" s="7">
        <v>1206.5038787332576</v>
      </c>
      <c r="AB139" s="7">
        <v>1206.5038787332576</v>
      </c>
      <c r="AC139" s="7">
        <v>1224.1956098202911</v>
      </c>
      <c r="AD139" s="7">
        <v>1224.1956098202911</v>
      </c>
    </row>
    <row r="140" spans="1:30" s="5" customFormat="1" ht="13" x14ac:dyDescent="0.3">
      <c r="A140" s="6" t="s">
        <v>161</v>
      </c>
      <c r="B140" s="7">
        <v>189.33465000000001</v>
      </c>
      <c r="C140" s="7">
        <v>385.33811555603796</v>
      </c>
      <c r="D140" s="7">
        <v>581.34158111207591</v>
      </c>
      <c r="E140" s="7">
        <v>777.34504666811392</v>
      </c>
      <c r="F140" s="7">
        <v>777.34504666811392</v>
      </c>
      <c r="G140" s="7">
        <v>777.34504666811392</v>
      </c>
      <c r="H140" s="7">
        <v>777.34504666811392</v>
      </c>
      <c r="I140" s="7">
        <v>777.34504666811392</v>
      </c>
      <c r="J140" s="7">
        <v>777.34504666811392</v>
      </c>
      <c r="K140" s="7">
        <v>777.34504666811392</v>
      </c>
      <c r="L140" s="7">
        <v>780.57028888535399</v>
      </c>
      <c r="M140" s="7">
        <v>793.47125775431448</v>
      </c>
      <c r="N140" s="7">
        <v>857.31428033890461</v>
      </c>
      <c r="O140" s="7">
        <v>857.31428033890461</v>
      </c>
      <c r="P140" s="7">
        <v>956.07199926544445</v>
      </c>
      <c r="Q140" s="7">
        <v>959.29724148268451</v>
      </c>
      <c r="R140" s="7">
        <v>959.29724148268451</v>
      </c>
      <c r="S140" s="7">
        <v>959.29724148268451</v>
      </c>
      <c r="T140" s="7">
        <v>959.29724148268451</v>
      </c>
      <c r="U140" s="7">
        <v>1024.3836709199577</v>
      </c>
      <c r="V140" s="7">
        <v>1081.8376178168646</v>
      </c>
      <c r="W140" s="7">
        <v>1081.8376178168646</v>
      </c>
      <c r="X140" s="7">
        <v>1114.0893949408226</v>
      </c>
      <c r="Y140" s="7">
        <v>1114.0893949408226</v>
      </c>
      <c r="Z140" s="7">
        <v>1114.0893949408226</v>
      </c>
      <c r="AA140" s="7">
        <v>1114.0893949408226</v>
      </c>
      <c r="AB140" s="7">
        <v>1114.0893949408226</v>
      </c>
      <c r="AC140" s="7">
        <v>1114.0893949408226</v>
      </c>
      <c r="AD140" s="7">
        <v>1114.0893949408226</v>
      </c>
    </row>
    <row r="141" spans="1:30" s="5" customFormat="1" ht="13" x14ac:dyDescent="0.3">
      <c r="A141" s="6" t="s">
        <v>162</v>
      </c>
      <c r="B141" s="7">
        <v>189.33465000000001</v>
      </c>
      <c r="C141" s="7">
        <v>317.13046693384126</v>
      </c>
      <c r="D141" s="7">
        <v>444.92628386768251</v>
      </c>
      <c r="E141" s="7">
        <v>572.72210080152377</v>
      </c>
      <c r="F141" s="7">
        <v>572.72210080152377</v>
      </c>
      <c r="G141" s="7">
        <v>615.37674555150454</v>
      </c>
      <c r="H141" s="7">
        <v>615.37674555150454</v>
      </c>
      <c r="I141" s="7">
        <v>623.44905227420702</v>
      </c>
      <c r="J141" s="7">
        <v>627.48520563555826</v>
      </c>
      <c r="K141" s="7">
        <v>631.4139746094902</v>
      </c>
      <c r="L141" s="7">
        <v>633.02843595403078</v>
      </c>
      <c r="M141" s="7">
        <v>653.1688412271734</v>
      </c>
      <c r="N141" s="7">
        <v>721.92572584174786</v>
      </c>
      <c r="O141" s="7">
        <v>762.24689792164691</v>
      </c>
      <c r="P141" s="7">
        <v>782.42726111306706</v>
      </c>
      <c r="Q141" s="7">
        <v>782.42726111306706</v>
      </c>
      <c r="R141" s="7">
        <v>782.42726111306706</v>
      </c>
      <c r="S141" s="7">
        <v>819.4052477030616</v>
      </c>
      <c r="T141" s="7">
        <v>819.4052477030616</v>
      </c>
      <c r="U141" s="7">
        <v>819.4052477030616</v>
      </c>
      <c r="V141" s="7">
        <v>839.5860145098178</v>
      </c>
      <c r="W141" s="7">
        <v>839.5860145098178</v>
      </c>
      <c r="X141" s="7">
        <v>839.5860145098178</v>
      </c>
      <c r="Y141" s="7">
        <v>856.94147396362803</v>
      </c>
      <c r="Z141" s="7">
        <v>885.00410949171442</v>
      </c>
      <c r="AA141" s="7">
        <v>885.56536220227622</v>
      </c>
      <c r="AB141" s="7">
        <v>885.56536220227622</v>
      </c>
      <c r="AC141" s="7">
        <v>905.74612900903242</v>
      </c>
      <c r="AD141" s="7">
        <v>905.7461290090323</v>
      </c>
    </row>
    <row r="142" spans="1:30" s="5" customFormat="1" ht="13" x14ac:dyDescent="0.3">
      <c r="A142" s="6" t="s">
        <v>6</v>
      </c>
      <c r="B142" s="7">
        <v>250.67515018645648</v>
      </c>
      <c r="C142" s="7">
        <v>324.76973064082824</v>
      </c>
      <c r="D142" s="7">
        <v>524.73827114165374</v>
      </c>
      <c r="E142" s="7">
        <v>538.57068786566151</v>
      </c>
      <c r="F142" s="7">
        <v>538.56949572699898</v>
      </c>
      <c r="G142" s="7">
        <v>538.570337447866</v>
      </c>
      <c r="H142" s="7">
        <v>538.56988219524351</v>
      </c>
      <c r="I142" s="7">
        <v>538.56950817268512</v>
      </c>
      <c r="J142" s="7">
        <v>677.25449966623262</v>
      </c>
      <c r="K142" s="7">
        <v>677.25402445791804</v>
      </c>
      <c r="L142" s="7">
        <v>682.25340829159359</v>
      </c>
      <c r="M142" s="7">
        <v>705.38851484395946</v>
      </c>
      <c r="N142" s="7">
        <v>712.38818314457171</v>
      </c>
      <c r="O142" s="7">
        <v>790.73499139232649</v>
      </c>
      <c r="P142" s="7">
        <v>808.53453637068117</v>
      </c>
      <c r="Q142" s="7">
        <v>848.79382804030251</v>
      </c>
      <c r="R142" s="7">
        <v>937.79306386154281</v>
      </c>
      <c r="S142" s="7">
        <v>1006.8936301010813</v>
      </c>
      <c r="T142" s="7">
        <v>1085.1709112100775</v>
      </c>
      <c r="U142" s="7">
        <v>1106.8123201814353</v>
      </c>
      <c r="V142" s="7">
        <v>1156.813181810578</v>
      </c>
      <c r="W142" s="7">
        <v>1156.8127452792151</v>
      </c>
      <c r="X142" s="7">
        <v>1167.6340787087993</v>
      </c>
      <c r="Y142" s="7">
        <v>1167.6348589470631</v>
      </c>
      <c r="Z142" s="7">
        <v>1251.3275694864333</v>
      </c>
      <c r="AA142" s="7">
        <v>1252.3272921420164</v>
      </c>
      <c r="AB142" s="7">
        <v>1252.3280646131598</v>
      </c>
      <c r="AC142" s="7">
        <v>1291.5057077913925</v>
      </c>
      <c r="AD142" s="7">
        <v>1291.5053076657741</v>
      </c>
    </row>
    <row r="143" spans="1:30" s="5" customFormat="1" ht="13" x14ac:dyDescent="0.3">
      <c r="A143" s="6" t="s">
        <v>163</v>
      </c>
      <c r="B143" s="7">
        <v>189.33465000000001</v>
      </c>
      <c r="C143" s="7">
        <v>408.93442435627196</v>
      </c>
      <c r="D143" s="7">
        <v>628.5341987125438</v>
      </c>
      <c r="E143" s="7">
        <v>848.13397306881586</v>
      </c>
      <c r="F143" s="7">
        <v>848.13397306881586</v>
      </c>
      <c r="G143" s="7">
        <v>848.13397306881586</v>
      </c>
      <c r="H143" s="7">
        <v>848.13397306881586</v>
      </c>
      <c r="I143" s="7">
        <v>848.13397306881586</v>
      </c>
      <c r="J143" s="7">
        <v>914.72658910614814</v>
      </c>
      <c r="K143" s="7">
        <v>914.72658910614814</v>
      </c>
      <c r="L143" s="7">
        <v>917.38665442523939</v>
      </c>
      <c r="M143" s="7">
        <v>929.4422541885674</v>
      </c>
      <c r="N143" s="7">
        <v>932.96862853673701</v>
      </c>
      <c r="O143" s="7">
        <v>968.34855236458657</v>
      </c>
      <c r="P143" s="7">
        <v>982.77728672353351</v>
      </c>
      <c r="Q143" s="7">
        <v>1001.3595561863333</v>
      </c>
      <c r="R143" s="7">
        <v>1044.1539152360026</v>
      </c>
      <c r="S143" s="7">
        <v>1076.9232957815893</v>
      </c>
      <c r="T143" s="7">
        <v>1112.2713744934827</v>
      </c>
      <c r="U143" s="7">
        <v>1130.0874369168214</v>
      </c>
      <c r="V143" s="7">
        <v>1156.6880901077345</v>
      </c>
      <c r="W143" s="7">
        <v>1156.6880901077345</v>
      </c>
      <c r="X143" s="7">
        <v>1165.5968340331719</v>
      </c>
      <c r="Y143" s="7">
        <v>1165.5968340331719</v>
      </c>
      <c r="Z143" s="7">
        <v>1206.0001109692334</v>
      </c>
      <c r="AA143" s="7">
        <v>1206.5038787332576</v>
      </c>
      <c r="AB143" s="7">
        <v>1206.5038787332576</v>
      </c>
      <c r="AC143" s="7">
        <v>1224.1956098202911</v>
      </c>
      <c r="AD143" s="7">
        <v>1224.1956098202911</v>
      </c>
    </row>
    <row r="144" spans="1:30" s="5" customFormat="1" ht="13" x14ac:dyDescent="0.3">
      <c r="A144" s="6" t="s">
        <v>164</v>
      </c>
      <c r="B144" s="7">
        <v>189.33465000000001</v>
      </c>
      <c r="C144" s="7">
        <v>450.39549932312161</v>
      </c>
      <c r="D144" s="7">
        <v>734.74452173229542</v>
      </c>
      <c r="E144" s="7">
        <v>1024.9101558585969</v>
      </c>
      <c r="F144" s="7">
        <v>1048.4508942949583</v>
      </c>
      <c r="G144" s="7">
        <v>1069.9114323634269</v>
      </c>
      <c r="H144" s="7">
        <v>1083.295911027076</v>
      </c>
      <c r="I144" s="7">
        <v>1089.3966484100486</v>
      </c>
      <c r="J144" s="7">
        <v>1177.0823895863377</v>
      </c>
      <c r="K144" s="7">
        <v>1172.5986100754342</v>
      </c>
      <c r="L144" s="7">
        <v>1173.2012734670716</v>
      </c>
      <c r="M144" s="7">
        <v>1188.556203974658</v>
      </c>
      <c r="N144" s="7">
        <v>1184.3454779362771</v>
      </c>
      <c r="O144" s="7">
        <v>1235.3678987563342</v>
      </c>
      <c r="P144" s="7">
        <v>1245.7246400761501</v>
      </c>
      <c r="Q144" s="7">
        <v>1274.8088503731371</v>
      </c>
      <c r="R144" s="7">
        <v>1334.4737292125485</v>
      </c>
      <c r="S144" s="7">
        <v>1392.9942353530944</v>
      </c>
      <c r="T144" s="7">
        <v>1448.0616323421073</v>
      </c>
      <c r="U144" s="7">
        <v>1467.5555484994397</v>
      </c>
      <c r="V144" s="7">
        <v>1506.1913583311111</v>
      </c>
      <c r="W144" s="7">
        <v>1509.8528069042163</v>
      </c>
      <c r="X144" s="7">
        <v>1509.3524075268285</v>
      </c>
      <c r="Y144" s="7">
        <v>1491.1556349223388</v>
      </c>
      <c r="Z144" s="7">
        <v>1528.2655410884477</v>
      </c>
      <c r="AA144" s="7">
        <v>1511.4376178042298</v>
      </c>
      <c r="AB144" s="7">
        <v>1494.6683709760382</v>
      </c>
      <c r="AC144" s="7">
        <v>1502.6921352120492</v>
      </c>
      <c r="AD144" s="7">
        <v>1486.9322198956122</v>
      </c>
    </row>
    <row r="145" spans="1:30" s="5" customFormat="1" ht="13" x14ac:dyDescent="0.3">
      <c r="A145" s="6" t="s">
        <v>165</v>
      </c>
      <c r="B145" s="7">
        <v>189.33465000000001</v>
      </c>
      <c r="C145" s="7">
        <v>450.39549932312161</v>
      </c>
      <c r="D145" s="7">
        <v>734.74452173229542</v>
      </c>
      <c r="E145" s="7">
        <v>1024.9101558585969</v>
      </c>
      <c r="F145" s="7">
        <v>1048.4508942949583</v>
      </c>
      <c r="G145" s="7">
        <v>1069.9114323634269</v>
      </c>
      <c r="H145" s="7">
        <v>1083.295911027076</v>
      </c>
      <c r="I145" s="7">
        <v>1089.3966484100486</v>
      </c>
      <c r="J145" s="7">
        <v>1177.0823895863377</v>
      </c>
      <c r="K145" s="7">
        <v>1172.5986100754342</v>
      </c>
      <c r="L145" s="7">
        <v>1173.2012734670716</v>
      </c>
      <c r="M145" s="7">
        <v>1188.556203974658</v>
      </c>
      <c r="N145" s="7">
        <v>1184.3454779362771</v>
      </c>
      <c r="O145" s="7">
        <v>1235.3678987563342</v>
      </c>
      <c r="P145" s="7">
        <v>1245.7246400761501</v>
      </c>
      <c r="Q145" s="7">
        <v>1274.8088503731371</v>
      </c>
      <c r="R145" s="7">
        <v>1334.4737292125485</v>
      </c>
      <c r="S145" s="7">
        <v>1392.9942353530944</v>
      </c>
      <c r="T145" s="7">
        <v>1448.0616323421073</v>
      </c>
      <c r="U145" s="7">
        <v>1467.5555484994397</v>
      </c>
      <c r="V145" s="7">
        <v>1506.1913583311111</v>
      </c>
      <c r="W145" s="7">
        <v>1509.8528069042163</v>
      </c>
      <c r="X145" s="7">
        <v>1509.3524075268285</v>
      </c>
      <c r="Y145" s="7">
        <v>1491.1556349223388</v>
      </c>
      <c r="Z145" s="7">
        <v>1528.2655410884477</v>
      </c>
      <c r="AA145" s="7">
        <v>1511.4376178042298</v>
      </c>
      <c r="AB145" s="7">
        <v>1494.6683709760382</v>
      </c>
      <c r="AC145" s="7">
        <v>1502.6921352120492</v>
      </c>
      <c r="AD145" s="7">
        <v>1486.9322198956122</v>
      </c>
    </row>
    <row r="146" spans="1:30" s="5" customFormat="1" ht="13" x14ac:dyDescent="0.3">
      <c r="A146" s="6" t="s">
        <v>168</v>
      </c>
      <c r="B146" s="7">
        <v>189.33465000000001</v>
      </c>
      <c r="C146" s="7">
        <v>450.39549932312161</v>
      </c>
      <c r="D146" s="7">
        <v>734.74452173229542</v>
      </c>
      <c r="E146" s="7">
        <v>1024.9101558585969</v>
      </c>
      <c r="F146" s="7">
        <v>1048.4508942949583</v>
      </c>
      <c r="G146" s="7">
        <v>1069.9114323634269</v>
      </c>
      <c r="H146" s="7">
        <v>1083.295911027076</v>
      </c>
      <c r="I146" s="7">
        <v>1089.3966484100486</v>
      </c>
      <c r="J146" s="7">
        <v>1177.0823895863377</v>
      </c>
      <c r="K146" s="7">
        <v>1172.5986100754342</v>
      </c>
      <c r="L146" s="7">
        <v>1173.2012734670716</v>
      </c>
      <c r="M146" s="7">
        <v>1188.556203974658</v>
      </c>
      <c r="N146" s="7">
        <v>1184.3454779362771</v>
      </c>
      <c r="O146" s="7">
        <v>1235.3678987563342</v>
      </c>
      <c r="P146" s="7">
        <v>1245.7246400761501</v>
      </c>
      <c r="Q146" s="7">
        <v>1274.8088503731371</v>
      </c>
      <c r="R146" s="7">
        <v>1334.4737292125485</v>
      </c>
      <c r="S146" s="7">
        <v>1392.9942353530944</v>
      </c>
      <c r="T146" s="7">
        <v>1448.0616323421073</v>
      </c>
      <c r="U146" s="7">
        <v>1467.5555484994397</v>
      </c>
      <c r="V146" s="7">
        <v>1506.1913583311111</v>
      </c>
      <c r="W146" s="7">
        <v>1509.8528069042163</v>
      </c>
      <c r="X146" s="7">
        <v>1509.3524075268285</v>
      </c>
      <c r="Y146" s="7">
        <v>1491.1556349223388</v>
      </c>
      <c r="Z146" s="7">
        <v>1528.2655410884477</v>
      </c>
      <c r="AA146" s="7">
        <v>1511.4376178042298</v>
      </c>
      <c r="AB146" s="7">
        <v>1494.6683709760382</v>
      </c>
      <c r="AC146" s="7">
        <v>1502.6921352120492</v>
      </c>
      <c r="AD146" s="7">
        <v>1486.9322198956122</v>
      </c>
    </row>
    <row r="147" spans="1:30" s="5" customFormat="1" ht="13" x14ac:dyDescent="0.3">
      <c r="A147" s="6" t="s">
        <v>167</v>
      </c>
      <c r="B147" s="7">
        <v>189.33465000000001</v>
      </c>
      <c r="C147" s="7">
        <v>232.55722478939342</v>
      </c>
      <c r="D147" s="7">
        <v>275.77979957878682</v>
      </c>
      <c r="E147" s="7">
        <v>319.0023743681802</v>
      </c>
      <c r="F147" s="7">
        <v>467.80152788938733</v>
      </c>
      <c r="G147" s="7">
        <v>467.80152788938733</v>
      </c>
      <c r="H147" s="7">
        <v>467.80152788938733</v>
      </c>
      <c r="I147" s="7">
        <v>467.80152788938733</v>
      </c>
      <c r="J147" s="7">
        <v>495.90696830411258</v>
      </c>
      <c r="K147" s="7">
        <v>495.90696830411258</v>
      </c>
      <c r="L147" s="7">
        <v>495.90696830411258</v>
      </c>
      <c r="M147" s="7">
        <v>495.90696830411258</v>
      </c>
      <c r="N147" s="7">
        <v>507.17167388115683</v>
      </c>
      <c r="O147" s="7">
        <v>507.17167388115683</v>
      </c>
      <c r="P147" s="7">
        <v>507.17167388115683</v>
      </c>
      <c r="Q147" s="7">
        <v>507.17167388115683</v>
      </c>
      <c r="R147" s="7">
        <v>507.17167388115683</v>
      </c>
      <c r="S147" s="7">
        <v>507.17167388115683</v>
      </c>
      <c r="T147" s="7">
        <v>544.37591512402491</v>
      </c>
      <c r="U147" s="7">
        <v>544.37591512402491</v>
      </c>
      <c r="V147" s="7">
        <v>544.37591512402491</v>
      </c>
      <c r="W147" s="7">
        <v>544.37591512402491</v>
      </c>
      <c r="X147" s="7">
        <v>544.37591512402491</v>
      </c>
      <c r="Y147" s="7">
        <v>600.69381065645734</v>
      </c>
      <c r="Z147" s="7">
        <v>638.18663890297057</v>
      </c>
      <c r="AA147" s="7">
        <v>638.93221487978144</v>
      </c>
      <c r="AB147" s="7">
        <v>737.38574162314774</v>
      </c>
      <c r="AC147" s="7">
        <v>765.54750556575823</v>
      </c>
      <c r="AD147" s="7">
        <v>768.92691723887151</v>
      </c>
    </row>
    <row r="148" spans="1:30" s="5" customFormat="1" ht="13" x14ac:dyDescent="0.3"/>
    <row r="149" spans="1:30" s="5" customFormat="1" ht="13" x14ac:dyDescent="0.3">
      <c r="A149" s="1" t="s">
        <v>97</v>
      </c>
      <c r="B149" s="2">
        <v>2022</v>
      </c>
      <c r="C149" s="2">
        <v>2023</v>
      </c>
      <c r="D149" s="2">
        <v>2024</v>
      </c>
      <c r="E149" s="2">
        <v>2025</v>
      </c>
      <c r="F149" s="2">
        <v>2026</v>
      </c>
      <c r="G149" s="2">
        <v>2027</v>
      </c>
      <c r="H149" s="2">
        <v>2028</v>
      </c>
      <c r="I149" s="2">
        <v>2029</v>
      </c>
      <c r="J149" s="2">
        <v>2030</v>
      </c>
      <c r="K149" s="2">
        <v>2031</v>
      </c>
      <c r="L149" s="2">
        <v>2032</v>
      </c>
      <c r="M149" s="2">
        <v>2033</v>
      </c>
      <c r="N149" s="2">
        <v>2034</v>
      </c>
      <c r="O149" s="2">
        <v>2035</v>
      </c>
      <c r="P149" s="2">
        <v>2036</v>
      </c>
      <c r="Q149" s="2">
        <v>2037</v>
      </c>
      <c r="R149" s="2">
        <v>2038</v>
      </c>
      <c r="S149" s="2">
        <v>2039</v>
      </c>
      <c r="T149" s="2">
        <v>2040</v>
      </c>
      <c r="U149" s="2">
        <v>2041</v>
      </c>
      <c r="V149" s="2">
        <v>2042</v>
      </c>
      <c r="W149" s="2">
        <v>2043</v>
      </c>
      <c r="X149" s="2">
        <v>2044</v>
      </c>
      <c r="Y149" s="2">
        <v>2045</v>
      </c>
      <c r="Z149" s="2">
        <v>2046</v>
      </c>
      <c r="AA149" s="2">
        <v>2047</v>
      </c>
      <c r="AB149" s="2">
        <v>2048</v>
      </c>
      <c r="AC149" s="2">
        <v>2049</v>
      </c>
      <c r="AD149" s="2">
        <v>2050</v>
      </c>
    </row>
    <row r="150" spans="1:30" s="5" customFormat="1" ht="13" x14ac:dyDescent="0.3">
      <c r="A150" s="6" t="s">
        <v>160</v>
      </c>
      <c r="B150" s="7">
        <v>68.335999999999999</v>
      </c>
      <c r="C150" s="7">
        <v>160.38446326674068</v>
      </c>
      <c r="D150" s="7">
        <v>252.43292653348129</v>
      </c>
      <c r="E150" s="7">
        <v>344.48138980022196</v>
      </c>
      <c r="F150" s="7">
        <v>344.48138980022196</v>
      </c>
      <c r="G150" s="7">
        <v>344.48138980022196</v>
      </c>
      <c r="H150" s="7">
        <v>344.48138980022196</v>
      </c>
      <c r="I150" s="7">
        <v>344.48138980022196</v>
      </c>
      <c r="J150" s="7">
        <v>372.78815953947554</v>
      </c>
      <c r="K150" s="7">
        <v>372.78815953947554</v>
      </c>
      <c r="L150" s="7">
        <v>375.4482248585669</v>
      </c>
      <c r="M150" s="7">
        <v>387.50382462189486</v>
      </c>
      <c r="N150" s="7">
        <v>387.50382462189486</v>
      </c>
      <c r="O150" s="7">
        <v>422.88374844974442</v>
      </c>
      <c r="P150" s="7">
        <v>436.95984537387443</v>
      </c>
      <c r="Q150" s="7">
        <v>455.5421148366741</v>
      </c>
      <c r="R150" s="7">
        <v>473.19846246153355</v>
      </c>
      <c r="S150" s="7">
        <v>490.85481008639294</v>
      </c>
      <c r="T150" s="7">
        <v>526.20288879828604</v>
      </c>
      <c r="U150" s="7">
        <v>544.01895122162477</v>
      </c>
      <c r="V150" s="7">
        <v>570.61960441253802</v>
      </c>
      <c r="W150" s="7">
        <v>570.61960441253802</v>
      </c>
      <c r="X150" s="7">
        <v>579.52834833797556</v>
      </c>
      <c r="Y150" s="7">
        <v>579.52834833797556</v>
      </c>
      <c r="Z150" s="7">
        <v>594.7432370728244</v>
      </c>
      <c r="AA150" s="7">
        <v>594.7432370728244</v>
      </c>
      <c r="AB150" s="7">
        <v>594.7432370728244</v>
      </c>
      <c r="AC150" s="7">
        <v>612.43496815985793</v>
      </c>
      <c r="AD150" s="7">
        <v>612.43496815985793</v>
      </c>
    </row>
    <row r="151" spans="1:30" s="5" customFormat="1" ht="13" x14ac:dyDescent="0.3">
      <c r="A151" s="6" t="s">
        <v>161</v>
      </c>
      <c r="B151" s="7">
        <v>68.335999999999999</v>
      </c>
      <c r="C151" s="7">
        <v>142.79867218245766</v>
      </c>
      <c r="D151" s="7">
        <v>217.26134436491535</v>
      </c>
      <c r="E151" s="7">
        <v>291.72401654737303</v>
      </c>
      <c r="F151" s="7">
        <v>291.72401654737303</v>
      </c>
      <c r="G151" s="7">
        <v>291.72401654737303</v>
      </c>
      <c r="H151" s="7">
        <v>291.72401654737303</v>
      </c>
      <c r="I151" s="7">
        <v>291.72401654737303</v>
      </c>
      <c r="J151" s="7">
        <v>291.72401654737303</v>
      </c>
      <c r="K151" s="7">
        <v>291.72401654737303</v>
      </c>
      <c r="L151" s="7">
        <v>294.94925876461309</v>
      </c>
      <c r="M151" s="7">
        <v>307.85022763357358</v>
      </c>
      <c r="N151" s="7">
        <v>307.85022763357364</v>
      </c>
      <c r="O151" s="7">
        <v>307.85022763357364</v>
      </c>
      <c r="P151" s="7">
        <v>358.80905466596778</v>
      </c>
      <c r="Q151" s="7">
        <v>362.03429688320784</v>
      </c>
      <c r="R151" s="7">
        <v>362.03429688320784</v>
      </c>
      <c r="S151" s="7">
        <v>362.03429688320784</v>
      </c>
      <c r="T151" s="7">
        <v>362.03429688320784</v>
      </c>
      <c r="U151" s="7">
        <v>426.53269074357593</v>
      </c>
      <c r="V151" s="7">
        <v>458.78511291597727</v>
      </c>
      <c r="W151" s="7">
        <v>458.78511291597727</v>
      </c>
      <c r="X151" s="7">
        <v>491.03689003993526</v>
      </c>
      <c r="Y151" s="7">
        <v>491.03689003993526</v>
      </c>
      <c r="Z151" s="7">
        <v>491.03689003993526</v>
      </c>
      <c r="AA151" s="7">
        <v>491.03689003993526</v>
      </c>
      <c r="AB151" s="7">
        <v>491.03689003993526</v>
      </c>
      <c r="AC151" s="7">
        <v>491.03689003993526</v>
      </c>
      <c r="AD151" s="7">
        <v>491.03689003993526</v>
      </c>
    </row>
    <row r="152" spans="1:30" s="5" customFormat="1" ht="13" x14ac:dyDescent="0.3">
      <c r="A152" s="6" t="s">
        <v>162</v>
      </c>
      <c r="B152" s="7">
        <v>68.335999999999999</v>
      </c>
      <c r="C152" s="7">
        <v>114.92827809587575</v>
      </c>
      <c r="D152" s="7">
        <v>161.52055619175144</v>
      </c>
      <c r="E152" s="7">
        <v>208.11283428762724</v>
      </c>
      <c r="F152" s="7">
        <v>208.11283428762724</v>
      </c>
      <c r="G152" s="7">
        <v>208.11283428762724</v>
      </c>
      <c r="H152" s="7">
        <v>208.11283428762724</v>
      </c>
      <c r="I152" s="7">
        <v>216.18514101032972</v>
      </c>
      <c r="J152" s="7">
        <v>220.22129437168093</v>
      </c>
      <c r="K152" s="7">
        <v>220.22129437168093</v>
      </c>
      <c r="L152" s="7">
        <v>221.83575571622146</v>
      </c>
      <c r="M152" s="7">
        <v>241.9761609893641</v>
      </c>
      <c r="N152" s="7">
        <v>282.33365844951521</v>
      </c>
      <c r="O152" s="7">
        <v>322.65483052941426</v>
      </c>
      <c r="P152" s="7">
        <v>342.8351937208343</v>
      </c>
      <c r="Q152" s="7">
        <v>342.8351937208343</v>
      </c>
      <c r="R152" s="7">
        <v>342.8351937208343</v>
      </c>
      <c r="S152" s="7">
        <v>362.97559899397703</v>
      </c>
      <c r="T152" s="7">
        <v>362.97559899397703</v>
      </c>
      <c r="U152" s="7">
        <v>362.97559899397703</v>
      </c>
      <c r="V152" s="7">
        <v>383.15636580073323</v>
      </c>
      <c r="W152" s="7">
        <v>383.15636580073323</v>
      </c>
      <c r="X152" s="7">
        <v>383.15636580073323</v>
      </c>
      <c r="Y152" s="7">
        <v>400.51182525454351</v>
      </c>
      <c r="Z152" s="7">
        <v>400.51182525454351</v>
      </c>
      <c r="AA152" s="7">
        <v>400.51182525454351</v>
      </c>
      <c r="AB152" s="7">
        <v>400.51182525454351</v>
      </c>
      <c r="AC152" s="7">
        <v>420.69259206129976</v>
      </c>
      <c r="AD152" s="7">
        <v>420.69259206129976</v>
      </c>
    </row>
    <row r="153" spans="1:30" s="5" customFormat="1" ht="13" x14ac:dyDescent="0.3">
      <c r="A153" s="6" t="s">
        <v>6</v>
      </c>
      <c r="B153" s="7">
        <v>89.673438173899541</v>
      </c>
      <c r="C153" s="7">
        <v>128.77101480556868</v>
      </c>
      <c r="D153" s="7">
        <v>139.74038602610997</v>
      </c>
      <c r="E153" s="7">
        <v>153.57139695764411</v>
      </c>
      <c r="F153" s="7">
        <v>153.57109657304321</v>
      </c>
      <c r="G153" s="7">
        <v>153.57133230533967</v>
      </c>
      <c r="H153" s="7">
        <v>153.57117610267861</v>
      </c>
      <c r="I153" s="7">
        <v>153.57109440916946</v>
      </c>
      <c r="J153" s="7">
        <v>216.25633824408186</v>
      </c>
      <c r="K153" s="7">
        <v>216.25618041747151</v>
      </c>
      <c r="L153" s="7">
        <v>221.25597934064069</v>
      </c>
      <c r="M153" s="7">
        <v>244.39050333260536</v>
      </c>
      <c r="N153" s="7">
        <v>244.39038599948984</v>
      </c>
      <c r="O153" s="7">
        <v>322.73810382169972</v>
      </c>
      <c r="P153" s="7">
        <v>339.83712001203048</v>
      </c>
      <c r="Q153" s="7">
        <v>380.09650455232571</v>
      </c>
      <c r="R153" s="7">
        <v>419.19599156827502</v>
      </c>
      <c r="S153" s="7">
        <v>458.29605074720729</v>
      </c>
      <c r="T153" s="7">
        <v>536.57357539366035</v>
      </c>
      <c r="U153" s="7">
        <v>558.21520345079057</v>
      </c>
      <c r="V153" s="7">
        <v>608.21561776868862</v>
      </c>
      <c r="W153" s="7">
        <v>608.21538957833411</v>
      </c>
      <c r="X153" s="7">
        <v>619.03692028589865</v>
      </c>
      <c r="Y153" s="7">
        <v>619.03729718005366</v>
      </c>
      <c r="Z153" s="7">
        <v>652.73020375208193</v>
      </c>
      <c r="AA153" s="7">
        <v>652.73012531472375</v>
      </c>
      <c r="AB153" s="7">
        <v>652.73049264308884</v>
      </c>
      <c r="AC153" s="7">
        <v>691.90833006456739</v>
      </c>
      <c r="AD153" s="7">
        <v>691.90811700709276</v>
      </c>
    </row>
    <row r="154" spans="1:30" s="5" customFormat="1" ht="13" x14ac:dyDescent="0.3">
      <c r="A154" s="6" t="s">
        <v>163</v>
      </c>
      <c r="B154" s="7">
        <v>68.335999999999999</v>
      </c>
      <c r="C154" s="7">
        <v>160.38446326674068</v>
      </c>
      <c r="D154" s="7">
        <v>252.43292653348129</v>
      </c>
      <c r="E154" s="7">
        <v>344.48138980022196</v>
      </c>
      <c r="F154" s="7">
        <v>344.48138980022196</v>
      </c>
      <c r="G154" s="7">
        <v>344.48138980022196</v>
      </c>
      <c r="H154" s="7">
        <v>344.48138980022196</v>
      </c>
      <c r="I154" s="7">
        <v>344.48138980022196</v>
      </c>
      <c r="J154" s="7">
        <v>372.78815953947554</v>
      </c>
      <c r="K154" s="7">
        <v>372.78815953947554</v>
      </c>
      <c r="L154" s="7">
        <v>375.4482248585669</v>
      </c>
      <c r="M154" s="7">
        <v>387.50382462189486</v>
      </c>
      <c r="N154" s="7">
        <v>387.50382462189486</v>
      </c>
      <c r="O154" s="7">
        <v>422.88374844974442</v>
      </c>
      <c r="P154" s="7">
        <v>436.95984537387443</v>
      </c>
      <c r="Q154" s="7">
        <v>455.5421148366741</v>
      </c>
      <c r="R154" s="7">
        <v>473.19846246153355</v>
      </c>
      <c r="S154" s="7">
        <v>490.85481008639294</v>
      </c>
      <c r="T154" s="7">
        <v>526.20288879828604</v>
      </c>
      <c r="U154" s="7">
        <v>544.01895122162477</v>
      </c>
      <c r="V154" s="7">
        <v>570.61960441253802</v>
      </c>
      <c r="W154" s="7">
        <v>570.61960441253802</v>
      </c>
      <c r="X154" s="7">
        <v>579.52834833797556</v>
      </c>
      <c r="Y154" s="7">
        <v>579.52834833797556</v>
      </c>
      <c r="Z154" s="7">
        <v>594.7432370728244</v>
      </c>
      <c r="AA154" s="7">
        <v>594.7432370728244</v>
      </c>
      <c r="AB154" s="7">
        <v>594.7432370728244</v>
      </c>
      <c r="AC154" s="7">
        <v>612.43496815985793</v>
      </c>
      <c r="AD154" s="7">
        <v>612.43496815985793</v>
      </c>
    </row>
    <row r="155" spans="1:30" s="5" customFormat="1" ht="13" x14ac:dyDescent="0.3">
      <c r="A155" s="6" t="s">
        <v>164</v>
      </c>
      <c r="B155" s="7">
        <v>68.335999999999999</v>
      </c>
      <c r="C155" s="7">
        <v>182.94103413553464</v>
      </c>
      <c r="D155" s="7">
        <v>305.43064218612233</v>
      </c>
      <c r="E155" s="7">
        <v>428.89575654641845</v>
      </c>
      <c r="F155" s="7">
        <v>435.00627596469093</v>
      </c>
      <c r="G155" s="7">
        <v>440.77335568130451</v>
      </c>
      <c r="H155" s="7">
        <v>444.43333753211397</v>
      </c>
      <c r="I155" s="7">
        <v>446.12073626725356</v>
      </c>
      <c r="J155" s="7">
        <v>485.86720576064403</v>
      </c>
      <c r="K155" s="7">
        <v>484.36228463937505</v>
      </c>
      <c r="L155" s="7">
        <v>486.78024911829596</v>
      </c>
      <c r="M155" s="7">
        <v>502.38785331002413</v>
      </c>
      <c r="N155" s="7">
        <v>499.2333458811288</v>
      </c>
      <c r="O155" s="7">
        <v>550.12581188857177</v>
      </c>
      <c r="P155" s="7">
        <v>562.55846134341664</v>
      </c>
      <c r="Q155" s="7">
        <v>589.89854764733718</v>
      </c>
      <c r="R155" s="7">
        <v>615.62181157560519</v>
      </c>
      <c r="S155" s="7">
        <v>646.12112506636845</v>
      </c>
      <c r="T155" s="7">
        <v>699.00445411816588</v>
      </c>
      <c r="U155" s="7">
        <v>717.47048070917833</v>
      </c>
      <c r="V155" s="7">
        <v>753.85897065897939</v>
      </c>
      <c r="W155" s="7">
        <v>755.41897800617164</v>
      </c>
      <c r="X155" s="7">
        <v>760.17731633914195</v>
      </c>
      <c r="Y155" s="7">
        <v>752.13235783729772</v>
      </c>
      <c r="Z155" s="7">
        <v>765.95568842561806</v>
      </c>
      <c r="AA155" s="7">
        <v>758.1965344297854</v>
      </c>
      <c r="AB155" s="7">
        <v>750.70877987256438</v>
      </c>
      <c r="AC155" s="7">
        <v>767.60068606319942</v>
      </c>
      <c r="AD155" s="7">
        <v>760.32061650563799</v>
      </c>
    </row>
    <row r="156" spans="1:30" s="5" customFormat="1" ht="13" x14ac:dyDescent="0.3">
      <c r="A156" s="6" t="s">
        <v>165</v>
      </c>
      <c r="B156" s="7">
        <v>68.335999999999999</v>
      </c>
      <c r="C156" s="7">
        <v>182.94103413553464</v>
      </c>
      <c r="D156" s="7">
        <v>305.43064218612233</v>
      </c>
      <c r="E156" s="7">
        <v>428.89575654641845</v>
      </c>
      <c r="F156" s="7">
        <v>435.00627596469093</v>
      </c>
      <c r="G156" s="7">
        <v>440.77335568130451</v>
      </c>
      <c r="H156" s="7">
        <v>444.43333753211397</v>
      </c>
      <c r="I156" s="7">
        <v>446.12073626725356</v>
      </c>
      <c r="J156" s="7">
        <v>485.86720576064403</v>
      </c>
      <c r="K156" s="7">
        <v>484.36228463937505</v>
      </c>
      <c r="L156" s="7">
        <v>486.78024911829596</v>
      </c>
      <c r="M156" s="7">
        <v>502.38785331002413</v>
      </c>
      <c r="N156" s="7">
        <v>499.2333458811288</v>
      </c>
      <c r="O156" s="7">
        <v>550.12581188857177</v>
      </c>
      <c r="P156" s="7">
        <v>562.55846134341664</v>
      </c>
      <c r="Q156" s="7">
        <v>589.89854764733718</v>
      </c>
      <c r="R156" s="7">
        <v>615.62181157560519</v>
      </c>
      <c r="S156" s="7">
        <v>646.12112506636845</v>
      </c>
      <c r="T156" s="7">
        <v>699.00445411816588</v>
      </c>
      <c r="U156" s="7">
        <v>717.47048070917833</v>
      </c>
      <c r="V156" s="7">
        <v>753.85897065897939</v>
      </c>
      <c r="W156" s="7">
        <v>755.41897800617164</v>
      </c>
      <c r="X156" s="7">
        <v>760.17731633914195</v>
      </c>
      <c r="Y156" s="7">
        <v>752.13235783729772</v>
      </c>
      <c r="Z156" s="7">
        <v>765.95568842561806</v>
      </c>
      <c r="AA156" s="7">
        <v>758.1965344297854</v>
      </c>
      <c r="AB156" s="7">
        <v>750.70877987256438</v>
      </c>
      <c r="AC156" s="7">
        <v>767.60068606319942</v>
      </c>
      <c r="AD156" s="7">
        <v>760.32061650563799</v>
      </c>
    </row>
    <row r="157" spans="1:30" s="5" customFormat="1" ht="13" x14ac:dyDescent="0.3">
      <c r="A157" s="6" t="s">
        <v>168</v>
      </c>
      <c r="B157" s="7">
        <v>68.335999999999999</v>
      </c>
      <c r="C157" s="7">
        <v>182.94103413553464</v>
      </c>
      <c r="D157" s="7">
        <v>305.43064218612233</v>
      </c>
      <c r="E157" s="7">
        <v>428.89575654641845</v>
      </c>
      <c r="F157" s="7">
        <v>435.00627596469093</v>
      </c>
      <c r="G157" s="7">
        <v>440.77335568130451</v>
      </c>
      <c r="H157" s="7">
        <v>444.43333753211397</v>
      </c>
      <c r="I157" s="7">
        <v>446.12073626725356</v>
      </c>
      <c r="J157" s="7">
        <v>485.86720576064403</v>
      </c>
      <c r="K157" s="7">
        <v>484.36228463937505</v>
      </c>
      <c r="L157" s="7">
        <v>486.78024911829596</v>
      </c>
      <c r="M157" s="7">
        <v>502.38785331002413</v>
      </c>
      <c r="N157" s="7">
        <v>499.2333458811288</v>
      </c>
      <c r="O157" s="7">
        <v>550.12581188857177</v>
      </c>
      <c r="P157" s="7">
        <v>562.55846134341664</v>
      </c>
      <c r="Q157" s="7">
        <v>589.89854764733718</v>
      </c>
      <c r="R157" s="7">
        <v>615.62181157560519</v>
      </c>
      <c r="S157" s="7">
        <v>646.12112506636845</v>
      </c>
      <c r="T157" s="7">
        <v>699.00445411816588</v>
      </c>
      <c r="U157" s="7">
        <v>717.47048070917833</v>
      </c>
      <c r="V157" s="7">
        <v>753.85897065897939</v>
      </c>
      <c r="W157" s="7">
        <v>755.41897800617164</v>
      </c>
      <c r="X157" s="7">
        <v>760.17731633914195</v>
      </c>
      <c r="Y157" s="7">
        <v>752.13235783729772</v>
      </c>
      <c r="Z157" s="7">
        <v>765.95568842561806</v>
      </c>
      <c r="AA157" s="7">
        <v>758.1965344297854</v>
      </c>
      <c r="AB157" s="7">
        <v>750.70877987256438</v>
      </c>
      <c r="AC157" s="7">
        <v>767.60068606319942</v>
      </c>
      <c r="AD157" s="7">
        <v>760.32061650563799</v>
      </c>
    </row>
    <row r="158" spans="1:30" s="5" customFormat="1" ht="13" x14ac:dyDescent="0.3">
      <c r="A158" s="6" t="s">
        <v>167</v>
      </c>
      <c r="B158" s="7">
        <v>68.335999999999999</v>
      </c>
      <c r="C158" s="7">
        <v>84.590594657488879</v>
      </c>
      <c r="D158" s="7">
        <v>100.84518931497777</v>
      </c>
      <c r="E158" s="7">
        <v>117.09978397246667</v>
      </c>
      <c r="F158" s="7">
        <v>124.9850778763976</v>
      </c>
      <c r="G158" s="7">
        <v>124.9850778763976</v>
      </c>
      <c r="H158" s="7">
        <v>124.9850778763976</v>
      </c>
      <c r="I158" s="7">
        <v>124.9850778763976</v>
      </c>
      <c r="J158" s="7">
        <v>153.09051829112286</v>
      </c>
      <c r="K158" s="7">
        <v>153.09051829112286</v>
      </c>
      <c r="L158" s="7">
        <v>153.09051829112286</v>
      </c>
      <c r="M158" s="7">
        <v>153.09051829112286</v>
      </c>
      <c r="N158" s="7">
        <v>164.35522386816709</v>
      </c>
      <c r="O158" s="7">
        <v>164.35522386816709</v>
      </c>
      <c r="P158" s="7">
        <v>164.35522386816709</v>
      </c>
      <c r="Q158" s="7">
        <v>164.35522386816709</v>
      </c>
      <c r="R158" s="7">
        <v>164.35522386816709</v>
      </c>
      <c r="S158" s="7">
        <v>164.35522386816709</v>
      </c>
      <c r="T158" s="7">
        <v>164.35522386816709</v>
      </c>
      <c r="U158" s="7">
        <v>164.35522386816709</v>
      </c>
      <c r="V158" s="7">
        <v>164.35522386816709</v>
      </c>
      <c r="W158" s="7">
        <v>164.35522386816709</v>
      </c>
      <c r="X158" s="7">
        <v>164.35522386816709</v>
      </c>
      <c r="Y158" s="7">
        <v>220.67311940059952</v>
      </c>
      <c r="Z158" s="7">
        <v>220.8871488065634</v>
      </c>
      <c r="AA158" s="7">
        <v>220.8871488065634</v>
      </c>
      <c r="AB158" s="7">
        <v>319.34067554992964</v>
      </c>
      <c r="AC158" s="7">
        <v>347.50243949254008</v>
      </c>
      <c r="AD158" s="7">
        <v>350.88185116565336</v>
      </c>
    </row>
    <row r="159" spans="1:30" s="5" customFormat="1" ht="13" x14ac:dyDescent="0.3"/>
    <row r="160" spans="1:30" s="5" customFormat="1" ht="13" x14ac:dyDescent="0.3">
      <c r="A160" s="1" t="s">
        <v>98</v>
      </c>
      <c r="B160" s="2">
        <v>2022</v>
      </c>
      <c r="C160" s="2">
        <v>2023</v>
      </c>
      <c r="D160" s="2">
        <v>2024</v>
      </c>
      <c r="E160" s="2">
        <v>2025</v>
      </c>
      <c r="F160" s="2">
        <v>2026</v>
      </c>
      <c r="G160" s="2">
        <v>2027</v>
      </c>
      <c r="H160" s="2">
        <v>2028</v>
      </c>
      <c r="I160" s="2">
        <v>2029</v>
      </c>
      <c r="J160" s="2">
        <v>2030</v>
      </c>
      <c r="K160" s="2">
        <v>2031</v>
      </c>
      <c r="L160" s="2">
        <v>2032</v>
      </c>
      <c r="M160" s="2">
        <v>2033</v>
      </c>
      <c r="N160" s="2">
        <v>2034</v>
      </c>
      <c r="O160" s="2">
        <v>2035</v>
      </c>
      <c r="P160" s="2">
        <v>2036</v>
      </c>
      <c r="Q160" s="2">
        <v>2037</v>
      </c>
      <c r="R160" s="2">
        <v>2038</v>
      </c>
      <c r="S160" s="2">
        <v>2039</v>
      </c>
      <c r="T160" s="2">
        <v>2040</v>
      </c>
      <c r="U160" s="2">
        <v>2041</v>
      </c>
      <c r="V160" s="2">
        <v>2042</v>
      </c>
      <c r="W160" s="2">
        <v>2043</v>
      </c>
      <c r="X160" s="2">
        <v>2044</v>
      </c>
      <c r="Y160" s="2">
        <v>2045</v>
      </c>
      <c r="Z160" s="2">
        <v>2046</v>
      </c>
      <c r="AA160" s="2">
        <v>2047</v>
      </c>
      <c r="AB160" s="2">
        <v>2048</v>
      </c>
      <c r="AC160" s="2">
        <v>2049</v>
      </c>
      <c r="AD160" s="2">
        <v>2050</v>
      </c>
    </row>
    <row r="161" spans="1:30" s="5" customFormat="1" ht="13" x14ac:dyDescent="0.3">
      <c r="A161" s="6" t="s">
        <v>160</v>
      </c>
      <c r="B161" s="7">
        <v>120.99865</v>
      </c>
      <c r="C161" s="7">
        <v>248.54996108953125</v>
      </c>
      <c r="D161" s="7">
        <v>376.10127217906251</v>
      </c>
      <c r="E161" s="7">
        <v>503.6525832685939</v>
      </c>
      <c r="F161" s="7">
        <v>503.6525832685939</v>
      </c>
      <c r="G161" s="7">
        <v>503.6525832685939</v>
      </c>
      <c r="H161" s="7">
        <v>503.6525832685939</v>
      </c>
      <c r="I161" s="7">
        <v>503.6525832685939</v>
      </c>
      <c r="J161" s="7">
        <v>541.93842956667254</v>
      </c>
      <c r="K161" s="7">
        <v>541.93842956667254</v>
      </c>
      <c r="L161" s="7">
        <v>541.93842956667254</v>
      </c>
      <c r="M161" s="7">
        <v>541.93842956667254</v>
      </c>
      <c r="N161" s="7">
        <v>545.46480391484215</v>
      </c>
      <c r="O161" s="7">
        <v>545.46480391484215</v>
      </c>
      <c r="P161" s="7">
        <v>545.81744134965913</v>
      </c>
      <c r="Q161" s="7">
        <v>545.81744134965913</v>
      </c>
      <c r="R161" s="7">
        <v>570.95545277446899</v>
      </c>
      <c r="S161" s="7">
        <v>586.0684856951965</v>
      </c>
      <c r="T161" s="7">
        <v>586.0684856951965</v>
      </c>
      <c r="U161" s="7">
        <v>586.0684856951965</v>
      </c>
      <c r="V161" s="7">
        <v>586.0684856951965</v>
      </c>
      <c r="W161" s="7">
        <v>586.0684856951965</v>
      </c>
      <c r="X161" s="7">
        <v>586.0684856951965</v>
      </c>
      <c r="Y161" s="7">
        <v>586.0684856951965</v>
      </c>
      <c r="Z161" s="7">
        <v>611.25687389640905</v>
      </c>
      <c r="AA161" s="7">
        <v>611.76064166043318</v>
      </c>
      <c r="AB161" s="7">
        <v>611.76064166043318</v>
      </c>
      <c r="AC161" s="7">
        <v>611.76064166043318</v>
      </c>
      <c r="AD161" s="7">
        <v>611.76064166043318</v>
      </c>
    </row>
    <row r="162" spans="1:30" s="5" customFormat="1" ht="13" x14ac:dyDescent="0.3">
      <c r="A162" s="6" t="s">
        <v>161</v>
      </c>
      <c r="B162" s="7">
        <v>120.99865</v>
      </c>
      <c r="C162" s="7">
        <v>242.5394433735803</v>
      </c>
      <c r="D162" s="7">
        <v>364.08023674716054</v>
      </c>
      <c r="E162" s="7">
        <v>485.6210301207409</v>
      </c>
      <c r="F162" s="7">
        <v>485.6210301207409</v>
      </c>
      <c r="G162" s="7">
        <v>485.6210301207409</v>
      </c>
      <c r="H162" s="7">
        <v>485.6210301207409</v>
      </c>
      <c r="I162" s="7">
        <v>485.6210301207409</v>
      </c>
      <c r="J162" s="7">
        <v>485.6210301207409</v>
      </c>
      <c r="K162" s="7">
        <v>485.6210301207409</v>
      </c>
      <c r="L162" s="7">
        <v>485.6210301207409</v>
      </c>
      <c r="M162" s="7">
        <v>485.6210301207409</v>
      </c>
      <c r="N162" s="7">
        <v>549.46405270533103</v>
      </c>
      <c r="O162" s="7">
        <v>549.46405270533103</v>
      </c>
      <c r="P162" s="7">
        <v>597.26294459947667</v>
      </c>
      <c r="Q162" s="7">
        <v>597.26294459947667</v>
      </c>
      <c r="R162" s="7">
        <v>597.26294459947667</v>
      </c>
      <c r="S162" s="7">
        <v>597.26294459947667</v>
      </c>
      <c r="T162" s="7">
        <v>597.26294459947667</v>
      </c>
      <c r="U162" s="7">
        <v>597.85098017638165</v>
      </c>
      <c r="V162" s="7">
        <v>623.05250490088736</v>
      </c>
      <c r="W162" s="7">
        <v>623.05250490088736</v>
      </c>
      <c r="X162" s="7">
        <v>623.05250490088736</v>
      </c>
      <c r="Y162" s="7">
        <v>623.05250490088736</v>
      </c>
      <c r="Z162" s="7">
        <v>623.05250490088736</v>
      </c>
      <c r="AA162" s="7">
        <v>623.05250490088736</v>
      </c>
      <c r="AB162" s="7">
        <v>623.05250490088736</v>
      </c>
      <c r="AC162" s="7">
        <v>623.05250490088736</v>
      </c>
      <c r="AD162" s="7">
        <v>623.05250490088736</v>
      </c>
    </row>
    <row r="163" spans="1:30" s="5" customFormat="1" ht="13" x14ac:dyDescent="0.3">
      <c r="A163" s="6" t="s">
        <v>162</v>
      </c>
      <c r="B163" s="7">
        <v>120.99865</v>
      </c>
      <c r="C163" s="7">
        <v>202.20218883796551</v>
      </c>
      <c r="D163" s="7">
        <v>283.40572767593108</v>
      </c>
      <c r="E163" s="7">
        <v>364.60926651389656</v>
      </c>
      <c r="F163" s="7">
        <v>364.60926651389656</v>
      </c>
      <c r="G163" s="7">
        <v>407.26391126387728</v>
      </c>
      <c r="H163" s="7">
        <v>407.26391126387728</v>
      </c>
      <c r="I163" s="7">
        <v>407.26391126387728</v>
      </c>
      <c r="J163" s="7">
        <v>407.26391126387728</v>
      </c>
      <c r="K163" s="7">
        <v>411.19268023780933</v>
      </c>
      <c r="L163" s="7">
        <v>411.19268023780938</v>
      </c>
      <c r="M163" s="7">
        <v>411.19268023780933</v>
      </c>
      <c r="N163" s="7">
        <v>439.59206739223271</v>
      </c>
      <c r="O163" s="7">
        <v>439.59206739223271</v>
      </c>
      <c r="P163" s="7">
        <v>439.59206739223271</v>
      </c>
      <c r="Q163" s="7">
        <v>439.59206739223271</v>
      </c>
      <c r="R163" s="7">
        <v>439.59206739223271</v>
      </c>
      <c r="S163" s="7">
        <v>456.42964870908457</v>
      </c>
      <c r="T163" s="7">
        <v>456.42964870908463</v>
      </c>
      <c r="U163" s="7">
        <v>456.42964870908452</v>
      </c>
      <c r="V163" s="7">
        <v>456.42964870908457</v>
      </c>
      <c r="W163" s="7">
        <v>456.42964870908457</v>
      </c>
      <c r="X163" s="7">
        <v>456.42964870908457</v>
      </c>
      <c r="Y163" s="7">
        <v>456.42964870908452</v>
      </c>
      <c r="Z163" s="7">
        <v>484.49228423717091</v>
      </c>
      <c r="AA163" s="7">
        <v>485.05353694773265</v>
      </c>
      <c r="AB163" s="7">
        <v>485.05353694773265</v>
      </c>
      <c r="AC163" s="7">
        <v>485.05353694773265</v>
      </c>
      <c r="AD163" s="7">
        <v>485.0535369477326</v>
      </c>
    </row>
    <row r="164" spans="1:30" s="5" customFormat="1" ht="13" x14ac:dyDescent="0.3">
      <c r="A164" s="6" t="s">
        <v>6</v>
      </c>
      <c r="B164" s="7">
        <v>161.00171201255694</v>
      </c>
      <c r="C164" s="7">
        <v>195.99871583525956</v>
      </c>
      <c r="D164" s="7">
        <v>384.9978851155438</v>
      </c>
      <c r="E164" s="7">
        <v>384.99929090801743</v>
      </c>
      <c r="F164" s="7">
        <v>384.9983991539558</v>
      </c>
      <c r="G164" s="7">
        <v>384.99900514252636</v>
      </c>
      <c r="H164" s="7">
        <v>384.99870609256493</v>
      </c>
      <c r="I164" s="7">
        <v>384.99841376351571</v>
      </c>
      <c r="J164" s="7">
        <v>460.99816142215076</v>
      </c>
      <c r="K164" s="7">
        <v>460.99784404044652</v>
      </c>
      <c r="L164" s="7">
        <v>460.99742895095295</v>
      </c>
      <c r="M164" s="7">
        <v>460.99801151135409</v>
      </c>
      <c r="N164" s="7">
        <v>467.9977971450819</v>
      </c>
      <c r="O164" s="7">
        <v>467.99688757062671</v>
      </c>
      <c r="P164" s="7">
        <v>468.69741635865068</v>
      </c>
      <c r="Q164" s="7">
        <v>468.69732348797686</v>
      </c>
      <c r="R164" s="7">
        <v>518.59707229326773</v>
      </c>
      <c r="S164" s="7">
        <v>548.59757935387393</v>
      </c>
      <c r="T164" s="7">
        <v>548.59733581641706</v>
      </c>
      <c r="U164" s="7">
        <v>548.59711673064476</v>
      </c>
      <c r="V164" s="7">
        <v>548.59756404188931</v>
      </c>
      <c r="W164" s="7">
        <v>548.59735570088083</v>
      </c>
      <c r="X164" s="7">
        <v>548.59715842290063</v>
      </c>
      <c r="Y164" s="7">
        <v>548.59756176700944</v>
      </c>
      <c r="Z164" s="7">
        <v>598.59736573435134</v>
      </c>
      <c r="AA164" s="7">
        <v>599.59716682729265</v>
      </c>
      <c r="AB164" s="7">
        <v>599.59757197007104</v>
      </c>
      <c r="AC164" s="7">
        <v>599.59737772682524</v>
      </c>
      <c r="AD164" s="7">
        <v>599.59719065868148</v>
      </c>
    </row>
    <row r="165" spans="1:30" s="5" customFormat="1" ht="13" x14ac:dyDescent="0.3">
      <c r="A165" s="6" t="s">
        <v>163</v>
      </c>
      <c r="B165" s="7">
        <v>120.99865</v>
      </c>
      <c r="C165" s="7">
        <v>248.54996108953125</v>
      </c>
      <c r="D165" s="7">
        <v>376.10127217906251</v>
      </c>
      <c r="E165" s="7">
        <v>503.6525832685939</v>
      </c>
      <c r="F165" s="7">
        <v>503.6525832685939</v>
      </c>
      <c r="G165" s="7">
        <v>503.6525832685939</v>
      </c>
      <c r="H165" s="7">
        <v>503.6525832685939</v>
      </c>
      <c r="I165" s="7">
        <v>503.6525832685939</v>
      </c>
      <c r="J165" s="7">
        <v>541.93842956667254</v>
      </c>
      <c r="K165" s="7">
        <v>541.93842956667254</v>
      </c>
      <c r="L165" s="7">
        <v>541.93842956667254</v>
      </c>
      <c r="M165" s="7">
        <v>541.93842956667254</v>
      </c>
      <c r="N165" s="7">
        <v>545.46480391484215</v>
      </c>
      <c r="O165" s="7">
        <v>545.46480391484215</v>
      </c>
      <c r="P165" s="7">
        <v>545.81744134965913</v>
      </c>
      <c r="Q165" s="7">
        <v>545.81744134965913</v>
      </c>
      <c r="R165" s="7">
        <v>570.95545277446899</v>
      </c>
      <c r="S165" s="7">
        <v>586.0684856951965</v>
      </c>
      <c r="T165" s="7">
        <v>586.0684856951965</v>
      </c>
      <c r="U165" s="7">
        <v>586.0684856951965</v>
      </c>
      <c r="V165" s="7">
        <v>586.0684856951965</v>
      </c>
      <c r="W165" s="7">
        <v>586.0684856951965</v>
      </c>
      <c r="X165" s="7">
        <v>586.0684856951965</v>
      </c>
      <c r="Y165" s="7">
        <v>586.0684856951965</v>
      </c>
      <c r="Z165" s="7">
        <v>611.25687389640905</v>
      </c>
      <c r="AA165" s="7">
        <v>611.76064166043318</v>
      </c>
      <c r="AB165" s="7">
        <v>611.76064166043318</v>
      </c>
      <c r="AC165" s="7">
        <v>611.76064166043318</v>
      </c>
      <c r="AD165" s="7">
        <v>611.76064166043318</v>
      </c>
    </row>
    <row r="166" spans="1:30" s="5" customFormat="1" ht="13" x14ac:dyDescent="0.3">
      <c r="A166" s="6" t="s">
        <v>164</v>
      </c>
      <c r="B166" s="7">
        <v>120.99865</v>
      </c>
      <c r="C166" s="7">
        <v>267.45446518758695</v>
      </c>
      <c r="D166" s="7">
        <v>429.31387954617304</v>
      </c>
      <c r="E166" s="7">
        <v>596.01439931217851</v>
      </c>
      <c r="F166" s="7">
        <v>613.44461833026742</v>
      </c>
      <c r="G166" s="7">
        <v>629.13807668212235</v>
      </c>
      <c r="H166" s="7">
        <v>638.86257349496213</v>
      </c>
      <c r="I166" s="7">
        <v>643.27591214279494</v>
      </c>
      <c r="J166" s="7">
        <v>691.21518382569366</v>
      </c>
      <c r="K166" s="7">
        <v>688.23632543605913</v>
      </c>
      <c r="L166" s="7">
        <v>686.42102434877563</v>
      </c>
      <c r="M166" s="7">
        <v>686.16835066463398</v>
      </c>
      <c r="N166" s="7">
        <v>685.11213205514832</v>
      </c>
      <c r="O166" s="7">
        <v>685.2420868677624</v>
      </c>
      <c r="P166" s="7">
        <v>683.16617873273344</v>
      </c>
      <c r="Q166" s="7">
        <v>684.91030272579997</v>
      </c>
      <c r="R166" s="7">
        <v>718.85191763694331</v>
      </c>
      <c r="S166" s="7">
        <v>746.87311028672593</v>
      </c>
      <c r="T166" s="7">
        <v>749.05717822394126</v>
      </c>
      <c r="U166" s="7">
        <v>750.08506779026152</v>
      </c>
      <c r="V166" s="7">
        <v>752.33238767213174</v>
      </c>
      <c r="W166" s="7">
        <v>754.43382889804479</v>
      </c>
      <c r="X166" s="7">
        <v>749.17509118768658</v>
      </c>
      <c r="Y166" s="7">
        <v>739.02327708504095</v>
      </c>
      <c r="Z166" s="7">
        <v>762.30985266282971</v>
      </c>
      <c r="AA166" s="7">
        <v>753.24108337444432</v>
      </c>
      <c r="AB166" s="7">
        <v>743.95959110347394</v>
      </c>
      <c r="AC166" s="7">
        <v>735.09144914884973</v>
      </c>
      <c r="AD166" s="7">
        <v>726.61160338997422</v>
      </c>
    </row>
    <row r="167" spans="1:30" s="5" customFormat="1" ht="13" x14ac:dyDescent="0.3">
      <c r="A167" s="6" t="s">
        <v>165</v>
      </c>
      <c r="B167" s="7">
        <v>120.99865</v>
      </c>
      <c r="C167" s="7">
        <v>267.45446518758695</v>
      </c>
      <c r="D167" s="7">
        <v>429.31387954617304</v>
      </c>
      <c r="E167" s="7">
        <v>596.01439931217851</v>
      </c>
      <c r="F167" s="7">
        <v>613.44461833026742</v>
      </c>
      <c r="G167" s="7">
        <v>629.13807668212235</v>
      </c>
      <c r="H167" s="7">
        <v>638.86257349496213</v>
      </c>
      <c r="I167" s="7">
        <v>643.27591214279494</v>
      </c>
      <c r="J167" s="7">
        <v>691.21518382569366</v>
      </c>
      <c r="K167" s="7">
        <v>688.23632543605913</v>
      </c>
      <c r="L167" s="7">
        <v>686.42102434877563</v>
      </c>
      <c r="M167" s="7">
        <v>686.16835066463398</v>
      </c>
      <c r="N167" s="7">
        <v>685.11213205514832</v>
      </c>
      <c r="O167" s="7">
        <v>685.2420868677624</v>
      </c>
      <c r="P167" s="7">
        <v>683.16617873273344</v>
      </c>
      <c r="Q167" s="7">
        <v>684.91030272579997</v>
      </c>
      <c r="R167" s="7">
        <v>718.85191763694331</v>
      </c>
      <c r="S167" s="7">
        <v>746.87311028672593</v>
      </c>
      <c r="T167" s="7">
        <v>749.05717822394126</v>
      </c>
      <c r="U167" s="7">
        <v>750.08506779026152</v>
      </c>
      <c r="V167" s="7">
        <v>752.33238767213174</v>
      </c>
      <c r="W167" s="7">
        <v>754.43382889804479</v>
      </c>
      <c r="X167" s="7">
        <v>749.17509118768658</v>
      </c>
      <c r="Y167" s="7">
        <v>739.02327708504095</v>
      </c>
      <c r="Z167" s="7">
        <v>762.30985266282971</v>
      </c>
      <c r="AA167" s="7">
        <v>753.24108337444432</v>
      </c>
      <c r="AB167" s="7">
        <v>743.95959110347394</v>
      </c>
      <c r="AC167" s="7">
        <v>735.09144914884973</v>
      </c>
      <c r="AD167" s="7">
        <v>726.61160338997422</v>
      </c>
    </row>
    <row r="168" spans="1:30" s="5" customFormat="1" ht="13" x14ac:dyDescent="0.3">
      <c r="A168" s="6" t="s">
        <v>168</v>
      </c>
      <c r="B168" s="7">
        <v>120.99865</v>
      </c>
      <c r="C168" s="7">
        <v>267.45446518758695</v>
      </c>
      <c r="D168" s="7">
        <v>429.31387954617304</v>
      </c>
      <c r="E168" s="7">
        <v>596.01439931217851</v>
      </c>
      <c r="F168" s="7">
        <v>613.44461833026742</v>
      </c>
      <c r="G168" s="7">
        <v>629.13807668212235</v>
      </c>
      <c r="H168" s="7">
        <v>638.86257349496213</v>
      </c>
      <c r="I168" s="7">
        <v>643.27591214279494</v>
      </c>
      <c r="J168" s="7">
        <v>691.21518382569366</v>
      </c>
      <c r="K168" s="7">
        <v>688.23632543605913</v>
      </c>
      <c r="L168" s="7">
        <v>686.42102434877563</v>
      </c>
      <c r="M168" s="7">
        <v>686.16835066463398</v>
      </c>
      <c r="N168" s="7">
        <v>685.11213205514832</v>
      </c>
      <c r="O168" s="7">
        <v>685.2420868677624</v>
      </c>
      <c r="P168" s="7">
        <v>683.16617873273344</v>
      </c>
      <c r="Q168" s="7">
        <v>684.91030272579997</v>
      </c>
      <c r="R168" s="7">
        <v>718.85191763694331</v>
      </c>
      <c r="S168" s="7">
        <v>746.87311028672593</v>
      </c>
      <c r="T168" s="7">
        <v>749.05717822394126</v>
      </c>
      <c r="U168" s="7">
        <v>750.08506779026152</v>
      </c>
      <c r="V168" s="7">
        <v>752.33238767213174</v>
      </c>
      <c r="W168" s="7">
        <v>754.43382889804479</v>
      </c>
      <c r="X168" s="7">
        <v>749.17509118768658</v>
      </c>
      <c r="Y168" s="7">
        <v>739.02327708504095</v>
      </c>
      <c r="Z168" s="7">
        <v>762.30985266282971</v>
      </c>
      <c r="AA168" s="7">
        <v>753.24108337444432</v>
      </c>
      <c r="AB168" s="7">
        <v>743.95959110347394</v>
      </c>
      <c r="AC168" s="7">
        <v>735.09144914884973</v>
      </c>
      <c r="AD168" s="7">
        <v>726.61160338997422</v>
      </c>
    </row>
    <row r="169" spans="1:30" s="5" customFormat="1" ht="13" x14ac:dyDescent="0.3">
      <c r="A169" s="6" t="s">
        <v>167</v>
      </c>
      <c r="B169" s="7">
        <v>120.99865</v>
      </c>
      <c r="C169" s="7">
        <v>147.96663013190454</v>
      </c>
      <c r="D169" s="7">
        <v>174.93461026380905</v>
      </c>
      <c r="E169" s="7">
        <v>201.90259039571353</v>
      </c>
      <c r="F169" s="7">
        <v>342.81645001298972</v>
      </c>
      <c r="G169" s="7">
        <v>342.81645001298972</v>
      </c>
      <c r="H169" s="7">
        <v>342.81645001298972</v>
      </c>
      <c r="I169" s="7">
        <v>342.81645001298972</v>
      </c>
      <c r="J169" s="7">
        <v>342.81645001298972</v>
      </c>
      <c r="K169" s="7">
        <v>342.81645001298972</v>
      </c>
      <c r="L169" s="7">
        <v>342.81645001298972</v>
      </c>
      <c r="M169" s="7">
        <v>342.81645001298972</v>
      </c>
      <c r="N169" s="7">
        <v>342.81645001298972</v>
      </c>
      <c r="O169" s="7">
        <v>342.81645001298972</v>
      </c>
      <c r="P169" s="7">
        <v>342.81645001298972</v>
      </c>
      <c r="Q169" s="7">
        <v>342.81645001298972</v>
      </c>
      <c r="R169" s="7">
        <v>342.81645001298972</v>
      </c>
      <c r="S169" s="7">
        <v>342.81645001298972</v>
      </c>
      <c r="T169" s="7">
        <v>380.02069125585786</v>
      </c>
      <c r="U169" s="7">
        <v>380.02069125585786</v>
      </c>
      <c r="V169" s="7">
        <v>380.02069125585786</v>
      </c>
      <c r="W169" s="7">
        <v>380.02069125585786</v>
      </c>
      <c r="X169" s="7">
        <v>380.02069125585786</v>
      </c>
      <c r="Y169" s="7">
        <v>380.02069125585786</v>
      </c>
      <c r="Z169" s="7">
        <v>417.29949009640711</v>
      </c>
      <c r="AA169" s="7">
        <v>418.04506607321809</v>
      </c>
      <c r="AB169" s="7">
        <v>418.04506607321809</v>
      </c>
      <c r="AC169" s="7">
        <v>418.04506607321809</v>
      </c>
      <c r="AD169" s="7">
        <v>418.04506607321809</v>
      </c>
    </row>
    <row r="172" spans="1:30" x14ac:dyDescent="0.35">
      <c r="A172" s="20" t="s">
        <v>102</v>
      </c>
    </row>
    <row r="173" spans="1:30" s="5" customFormat="1" ht="13" x14ac:dyDescent="0.3">
      <c r="A173" s="1" t="s">
        <v>103</v>
      </c>
      <c r="B173" s="2">
        <v>2022</v>
      </c>
      <c r="C173" s="2">
        <v>2023</v>
      </c>
      <c r="D173" s="2">
        <v>2024</v>
      </c>
      <c r="E173" s="2">
        <v>2025</v>
      </c>
      <c r="F173" s="2">
        <v>2026</v>
      </c>
      <c r="G173" s="2">
        <v>2027</v>
      </c>
      <c r="H173" s="2">
        <v>2028</v>
      </c>
      <c r="I173" s="2">
        <v>2029</v>
      </c>
      <c r="J173" s="2">
        <v>2030</v>
      </c>
      <c r="K173" s="2">
        <v>2031</v>
      </c>
      <c r="L173" s="2">
        <v>2032</v>
      </c>
      <c r="M173" s="2">
        <v>2033</v>
      </c>
      <c r="N173" s="2">
        <v>2034</v>
      </c>
      <c r="O173" s="2">
        <v>2035</v>
      </c>
      <c r="P173" s="2">
        <v>2036</v>
      </c>
      <c r="Q173" s="2">
        <v>2037</v>
      </c>
      <c r="R173" s="2">
        <v>2038</v>
      </c>
      <c r="S173" s="2">
        <v>2039</v>
      </c>
      <c r="T173" s="2">
        <v>2040</v>
      </c>
      <c r="U173" s="2">
        <v>2041</v>
      </c>
      <c r="V173" s="2">
        <v>2042</v>
      </c>
      <c r="W173" s="2">
        <v>2043</v>
      </c>
      <c r="X173" s="2">
        <v>2044</v>
      </c>
      <c r="Y173" s="2">
        <v>2045</v>
      </c>
      <c r="Z173" s="2">
        <v>2046</v>
      </c>
      <c r="AA173" s="2">
        <v>2047</v>
      </c>
      <c r="AB173" s="2">
        <v>2048</v>
      </c>
      <c r="AC173" s="2">
        <v>2049</v>
      </c>
      <c r="AD173" s="2">
        <v>2050</v>
      </c>
    </row>
    <row r="174" spans="1:30" s="5" customFormat="1" ht="13" x14ac:dyDescent="0.3">
      <c r="A174" s="6" t="s">
        <v>160</v>
      </c>
      <c r="B174" s="23">
        <f t="shared" ref="B174:AD182" si="0">B2/1000</f>
        <v>0.2018189492147357</v>
      </c>
      <c r="C174" s="23">
        <f t="shared" si="0"/>
        <v>0.43838836163736844</v>
      </c>
      <c r="D174" s="23">
        <f t="shared" si="0"/>
        <v>0.66666932284699942</v>
      </c>
      <c r="E174" s="23">
        <f t="shared" si="0"/>
        <v>0.89629022042213424</v>
      </c>
      <c r="F174" s="23">
        <f t="shared" si="0"/>
        <v>0.91223423973117646</v>
      </c>
      <c r="G174" s="23">
        <f t="shared" si="0"/>
        <v>0.92857120552123196</v>
      </c>
      <c r="H174" s="23">
        <f t="shared" si="0"/>
        <v>0.94904555306692973</v>
      </c>
      <c r="I174" s="23">
        <f t="shared" si="0"/>
        <v>0.96704756521918223</v>
      </c>
      <c r="J174" s="23">
        <f t="shared" si="0"/>
        <v>1.0566791767434045</v>
      </c>
      <c r="K174" s="23">
        <f t="shared" si="0"/>
        <v>1.0810803234849617</v>
      </c>
      <c r="L174" s="23">
        <f t="shared" si="0"/>
        <v>1.110653707270721</v>
      </c>
      <c r="M174" s="23">
        <f t="shared" si="0"/>
        <v>1.1565059115877567</v>
      </c>
      <c r="N174" s="23">
        <f t="shared" si="0"/>
        <v>1.1957534287392226</v>
      </c>
      <c r="O174" s="23">
        <f t="shared" si="0"/>
        <v>1.2691089272105269</v>
      </c>
      <c r="P174" s="23">
        <f t="shared" si="0"/>
        <v>1.3252196801912153</v>
      </c>
      <c r="Q174" s="23">
        <f t="shared" si="0"/>
        <v>1.3912566524449448</v>
      </c>
      <c r="R174" s="23">
        <f t="shared" si="0"/>
        <v>1.4857405978374281</v>
      </c>
      <c r="S174" s="23">
        <f t="shared" si="0"/>
        <v>1.5676523808256448</v>
      </c>
      <c r="T174" s="23">
        <f t="shared" si="0"/>
        <v>1.653250782999043</v>
      </c>
      <c r="U174" s="23">
        <f t="shared" si="0"/>
        <v>1.7263653211851242</v>
      </c>
      <c r="V174" s="23">
        <f t="shared" si="0"/>
        <v>1.8061319824411743</v>
      </c>
      <c r="W174" s="23">
        <f t="shared" si="0"/>
        <v>1.8631644775382539</v>
      </c>
      <c r="X174" s="23">
        <f t="shared" si="0"/>
        <v>1.930511181373449</v>
      </c>
      <c r="Y174" s="23">
        <f t="shared" si="0"/>
        <v>1.9906654032681628</v>
      </c>
      <c r="Z174" s="23">
        <f t="shared" si="0"/>
        <v>2.0947095187938558</v>
      </c>
      <c r="AA174" s="23">
        <f t="shared" si="0"/>
        <v>2.1612021244808695</v>
      </c>
      <c r="AB174" s="23">
        <f t="shared" si="0"/>
        <v>2.2308720587861539</v>
      </c>
      <c r="AC174" s="23">
        <f t="shared" si="0"/>
        <v>2.3217396145865421</v>
      </c>
      <c r="AD174" s="23">
        <f t="shared" si="0"/>
        <v>2.3988136783001246</v>
      </c>
    </row>
    <row r="175" spans="1:30" s="5" customFormat="1" ht="13" x14ac:dyDescent="0.3">
      <c r="A175" s="6" t="s">
        <v>161</v>
      </c>
      <c r="B175" s="23">
        <f t="shared" si="0"/>
        <v>0.19685790286968111</v>
      </c>
      <c r="C175" s="23">
        <f t="shared" si="0"/>
        <v>0.3989442046359985</v>
      </c>
      <c r="D175" s="23">
        <f t="shared" si="0"/>
        <v>0.59831007129642355</v>
      </c>
      <c r="E175" s="23">
        <f t="shared" si="0"/>
        <v>0.79815626488134717</v>
      </c>
      <c r="F175" s="23">
        <f t="shared" si="0"/>
        <v>0.80331096989432027</v>
      </c>
      <c r="G175" s="23">
        <f t="shared" si="0"/>
        <v>0.80834345191520285</v>
      </c>
      <c r="H175" s="23">
        <f t="shared" si="0"/>
        <v>0.81465845394689129</v>
      </c>
      <c r="I175" s="23">
        <f t="shared" si="0"/>
        <v>0.82006797896434735</v>
      </c>
      <c r="J175" s="23">
        <f t="shared" si="0"/>
        <v>0.82663175151642421</v>
      </c>
      <c r="K175" s="23">
        <f t="shared" si="0"/>
        <v>0.83339353532474192</v>
      </c>
      <c r="L175" s="23">
        <f t="shared" si="0"/>
        <v>0.84404049418020877</v>
      </c>
      <c r="M175" s="23">
        <f t="shared" si="0"/>
        <v>0.86614515719285323</v>
      </c>
      <c r="N175" s="23">
        <f t="shared" si="0"/>
        <v>0.93971666363435502</v>
      </c>
      <c r="O175" s="23">
        <f t="shared" si="0"/>
        <v>0.94989059661875386</v>
      </c>
      <c r="P175" s="23">
        <f t="shared" si="0"/>
        <v>1.0594453096029488</v>
      </c>
      <c r="Q175" s="23">
        <f t="shared" si="0"/>
        <v>1.0753195442530896</v>
      </c>
      <c r="R175" s="23">
        <f t="shared" si="0"/>
        <v>1.0890857545640238</v>
      </c>
      <c r="S175" s="23">
        <f t="shared" si="0"/>
        <v>1.1020361165655554</v>
      </c>
      <c r="T175" s="23">
        <f t="shared" si="0"/>
        <v>1.1150165621137351</v>
      </c>
      <c r="U175" s="23">
        <f t="shared" si="0"/>
        <v>1.1946872439178731</v>
      </c>
      <c r="V175" s="23">
        <f t="shared" si="0"/>
        <v>1.2657540343618039</v>
      </c>
      <c r="W175" s="23">
        <f t="shared" si="0"/>
        <v>1.2805147910146524</v>
      </c>
      <c r="X175" s="23">
        <f t="shared" si="0"/>
        <v>1.3277755353826945</v>
      </c>
      <c r="Y175" s="23">
        <f t="shared" si="0"/>
        <v>1.3431706363684244</v>
      </c>
      <c r="Z175" s="23">
        <f t="shared" si="0"/>
        <v>1.3594596966497869</v>
      </c>
      <c r="AA175" s="23">
        <f t="shared" si="0"/>
        <v>1.376100120738166</v>
      </c>
      <c r="AB175" s="23">
        <f t="shared" si="0"/>
        <v>1.3936935524334608</v>
      </c>
      <c r="AC175" s="23">
        <f t="shared" si="0"/>
        <v>1.4120014921462749</v>
      </c>
      <c r="AD175" s="23">
        <f t="shared" si="0"/>
        <v>1.4311202167813006</v>
      </c>
    </row>
    <row r="176" spans="1:30" s="5" customFormat="1" ht="13" x14ac:dyDescent="0.3">
      <c r="A176" s="6" t="s">
        <v>162</v>
      </c>
      <c r="B176" s="23">
        <f t="shared" si="0"/>
        <v>0.20097089732711276</v>
      </c>
      <c r="C176" s="23">
        <f t="shared" si="0"/>
        <v>0.34584561405422892</v>
      </c>
      <c r="D176" s="23">
        <f t="shared" si="0"/>
        <v>0.4828142801391142</v>
      </c>
      <c r="E176" s="23">
        <f t="shared" si="0"/>
        <v>0.6211960772754771</v>
      </c>
      <c r="F176" s="23">
        <f t="shared" si="0"/>
        <v>0.63780995261091034</v>
      </c>
      <c r="G176" s="23">
        <f t="shared" si="0"/>
        <v>0.69788789313881605</v>
      </c>
      <c r="H176" s="23">
        <f t="shared" si="0"/>
        <v>0.71961875094283578</v>
      </c>
      <c r="I176" s="23">
        <f t="shared" si="0"/>
        <v>0.74829694988519302</v>
      </c>
      <c r="J176" s="23">
        <f t="shared" si="0"/>
        <v>0.77743593398558697</v>
      </c>
      <c r="K176" s="23">
        <f t="shared" si="0"/>
        <v>0.80853848932929351</v>
      </c>
      <c r="L176" s="23">
        <f t="shared" si="0"/>
        <v>0.8405128128285444</v>
      </c>
      <c r="M176" s="23">
        <f t="shared" si="0"/>
        <v>0.89742903188756351</v>
      </c>
      <c r="N176" s="23">
        <f t="shared" si="0"/>
        <v>1.0055390622959672</v>
      </c>
      <c r="O176" s="23">
        <f t="shared" si="0"/>
        <v>1.0878409648949336</v>
      </c>
      <c r="P176" s="23">
        <f t="shared" si="0"/>
        <v>1.1534870379499969</v>
      </c>
      <c r="Q176" s="23">
        <f t="shared" si="0"/>
        <v>1.2051158044942243</v>
      </c>
      <c r="R176" s="23">
        <f t="shared" si="0"/>
        <v>1.2613240429785268</v>
      </c>
      <c r="S176" s="23">
        <f t="shared" si="0"/>
        <v>1.3533789632669004</v>
      </c>
      <c r="T176" s="23">
        <f t="shared" si="0"/>
        <v>1.4101178778843013</v>
      </c>
      <c r="U176" s="23">
        <f t="shared" si="0"/>
        <v>1.4726004531069723</v>
      </c>
      <c r="V176" s="23">
        <f t="shared" si="0"/>
        <v>1.5541628525243778</v>
      </c>
      <c r="W176" s="23">
        <f t="shared" si="0"/>
        <v>1.6198268438262593</v>
      </c>
      <c r="X176" s="23">
        <f t="shared" si="0"/>
        <v>1.6876763478648831</v>
      </c>
      <c r="Y176" s="23">
        <f t="shared" si="0"/>
        <v>1.7751981455327355</v>
      </c>
      <c r="Z176" s="23">
        <f t="shared" si="0"/>
        <v>1.8775217240715008</v>
      </c>
      <c r="AA176" s="23">
        <f t="shared" si="0"/>
        <v>1.9551837647892858</v>
      </c>
      <c r="AB176" s="23">
        <f t="shared" si="0"/>
        <v>2.0364298347013636</v>
      </c>
      <c r="AC176" s="23">
        <f t="shared" si="0"/>
        <v>2.1420541755182589</v>
      </c>
      <c r="AD176" s="23">
        <f t="shared" si="0"/>
        <v>2.2321042003122944</v>
      </c>
    </row>
    <row r="177" spans="1:30" s="5" customFormat="1" ht="13" x14ac:dyDescent="0.3">
      <c r="A177" s="6" t="s">
        <v>6</v>
      </c>
      <c r="B177" s="23">
        <f t="shared" si="0"/>
        <v>0.26622984721447024</v>
      </c>
      <c r="C177" s="23">
        <f t="shared" si="0"/>
        <v>0.3552046552912102</v>
      </c>
      <c r="D177" s="23">
        <f t="shared" si="0"/>
        <v>0.56437961353974686</v>
      </c>
      <c r="E177" s="23">
        <f t="shared" si="0"/>
        <v>0.59074231785919507</v>
      </c>
      <c r="F177" s="23">
        <f t="shared" si="0"/>
        <v>0.6096409146998728</v>
      </c>
      <c r="G177" s="23">
        <f t="shared" si="0"/>
        <v>0.62902227059098592</v>
      </c>
      <c r="H177" s="23">
        <f t="shared" si="0"/>
        <v>0.65251835328135555</v>
      </c>
      <c r="I177" s="23">
        <f t="shared" si="0"/>
        <v>0.67334939913375103</v>
      </c>
      <c r="J177" s="23">
        <f t="shared" si="0"/>
        <v>0.83740893686158913</v>
      </c>
      <c r="K177" s="23">
        <f t="shared" si="0"/>
        <v>0.86479666788103271</v>
      </c>
      <c r="L177" s="23">
        <f t="shared" si="0"/>
        <v>0.89920572295392265</v>
      </c>
      <c r="M177" s="23">
        <f t="shared" si="0"/>
        <v>0.95953379753489931</v>
      </c>
      <c r="N177" s="23">
        <f t="shared" si="0"/>
        <v>1.0048587702663199</v>
      </c>
      <c r="O177" s="23">
        <f t="shared" si="0"/>
        <v>1.1238466564898395</v>
      </c>
      <c r="P177" s="23">
        <f t="shared" si="0"/>
        <v>1.1873873242365907</v>
      </c>
      <c r="Q177" s="23">
        <f t="shared" si="0"/>
        <v>1.2770640540377507</v>
      </c>
      <c r="R177" s="23">
        <f t="shared" si="0"/>
        <v>1.4196685542371585</v>
      </c>
      <c r="S177" s="23">
        <f t="shared" si="0"/>
        <v>1.5383268170273605</v>
      </c>
      <c r="T177" s="23">
        <f t="shared" si="0"/>
        <v>1.6672402936538107</v>
      </c>
      <c r="U177" s="23">
        <f t="shared" si="0"/>
        <v>1.7431348230412937</v>
      </c>
      <c r="V177" s="23">
        <f t="shared" si="0"/>
        <v>1.8447488792526601</v>
      </c>
      <c r="W177" s="23">
        <f t="shared" si="0"/>
        <v>1.8994064311765664</v>
      </c>
      <c r="X177" s="23">
        <f t="shared" si="0"/>
        <v>1.9658800501391898</v>
      </c>
      <c r="Y177" s="23">
        <f t="shared" si="0"/>
        <v>2.0225726903874532</v>
      </c>
      <c r="Z177" s="23">
        <f t="shared" si="0"/>
        <v>2.1656028356139139</v>
      </c>
      <c r="AA177" s="23">
        <f t="shared" si="0"/>
        <v>2.2280661581534971</v>
      </c>
      <c r="AB177" s="23">
        <f t="shared" si="0"/>
        <v>2.2920028239093782</v>
      </c>
      <c r="AC177" s="23">
        <f t="shared" si="0"/>
        <v>2.3975026646692257</v>
      </c>
      <c r="AD177" s="23">
        <f t="shared" si="0"/>
        <v>2.4661234742756077</v>
      </c>
    </row>
    <row r="178" spans="1:30" s="5" customFormat="1" ht="13" x14ac:dyDescent="0.3">
      <c r="A178" s="6" t="s">
        <v>163</v>
      </c>
      <c r="B178" s="23">
        <f t="shared" si="0"/>
        <v>0.2018189492147357</v>
      </c>
      <c r="C178" s="23">
        <f t="shared" si="0"/>
        <v>0.43838836163736844</v>
      </c>
      <c r="D178" s="23">
        <f t="shared" si="0"/>
        <v>0.66666932284699942</v>
      </c>
      <c r="E178" s="23">
        <f t="shared" si="0"/>
        <v>0.89629022042213424</v>
      </c>
      <c r="F178" s="23">
        <f t="shared" si="0"/>
        <v>0.91223423973117646</v>
      </c>
      <c r="G178" s="23">
        <f t="shared" si="0"/>
        <v>0.92857120552123196</v>
      </c>
      <c r="H178" s="23">
        <f t="shared" si="0"/>
        <v>0.94904555306692973</v>
      </c>
      <c r="I178" s="23">
        <f t="shared" si="0"/>
        <v>0.96704756521918223</v>
      </c>
      <c r="J178" s="23">
        <f t="shared" si="0"/>
        <v>1.0566791767434045</v>
      </c>
      <c r="K178" s="23">
        <f t="shared" si="0"/>
        <v>1.0810803234849617</v>
      </c>
      <c r="L178" s="23">
        <f t="shared" si="0"/>
        <v>1.110653707270721</v>
      </c>
      <c r="M178" s="23">
        <f t="shared" si="0"/>
        <v>1.1565059115877567</v>
      </c>
      <c r="N178" s="23">
        <f t="shared" si="0"/>
        <v>1.1957534287392226</v>
      </c>
      <c r="O178" s="23">
        <f t="shared" si="0"/>
        <v>1.2691089272105269</v>
      </c>
      <c r="P178" s="23">
        <f t="shared" si="0"/>
        <v>1.3252196801912153</v>
      </c>
      <c r="Q178" s="23">
        <f t="shared" si="0"/>
        <v>1.3912566524449448</v>
      </c>
      <c r="R178" s="23">
        <f t="shared" si="0"/>
        <v>1.4857405978374281</v>
      </c>
      <c r="S178" s="23">
        <f t="shared" si="0"/>
        <v>1.5676523808256448</v>
      </c>
      <c r="T178" s="23">
        <f t="shared" si="0"/>
        <v>1.653250782999043</v>
      </c>
      <c r="U178" s="23">
        <f t="shared" si="0"/>
        <v>1.7263653211851242</v>
      </c>
      <c r="V178" s="23">
        <f t="shared" si="0"/>
        <v>1.8061319824411743</v>
      </c>
      <c r="W178" s="23">
        <f t="shared" si="0"/>
        <v>1.8631644775382539</v>
      </c>
      <c r="X178" s="23">
        <f t="shared" si="0"/>
        <v>1.930511181373449</v>
      </c>
      <c r="Y178" s="23">
        <f t="shared" si="0"/>
        <v>1.9906654032681628</v>
      </c>
      <c r="Z178" s="23">
        <f t="shared" si="0"/>
        <v>2.0947095187938558</v>
      </c>
      <c r="AA178" s="23">
        <f t="shared" si="0"/>
        <v>2.1612021244808695</v>
      </c>
      <c r="AB178" s="23">
        <f t="shared" si="0"/>
        <v>2.2308720587861539</v>
      </c>
      <c r="AC178" s="23">
        <f t="shared" si="0"/>
        <v>2.3217396145865421</v>
      </c>
      <c r="AD178" s="23">
        <f t="shared" si="0"/>
        <v>2.3988136783001246</v>
      </c>
    </row>
    <row r="179" spans="1:30" s="5" customFormat="1" ht="13" x14ac:dyDescent="0.3">
      <c r="A179" s="6" t="s">
        <v>164</v>
      </c>
      <c r="B179" s="23">
        <f t="shared" si="0"/>
        <v>0.2018189492147357</v>
      </c>
      <c r="C179" s="23">
        <f t="shared" si="0"/>
        <v>0.48112569184073639</v>
      </c>
      <c r="D179" s="23">
        <f t="shared" si="0"/>
        <v>0.77503719045148034</v>
      </c>
      <c r="E179" s="23">
        <f t="shared" si="0"/>
        <v>1.0762624150786662</v>
      </c>
      <c r="F179" s="23">
        <f t="shared" si="0"/>
        <v>1.1171387218114806</v>
      </c>
      <c r="G179" s="23">
        <f t="shared" si="0"/>
        <v>1.1567700931053724</v>
      </c>
      <c r="H179" s="23">
        <f t="shared" si="0"/>
        <v>1.192756646975587</v>
      </c>
      <c r="I179" s="23">
        <f t="shared" si="0"/>
        <v>1.2194816469615188</v>
      </c>
      <c r="J179" s="23">
        <f t="shared" si="0"/>
        <v>1.3331710086015078</v>
      </c>
      <c r="K179" s="23">
        <f t="shared" si="0"/>
        <v>1.3563843323065552</v>
      </c>
      <c r="L179" s="23">
        <f t="shared" si="0"/>
        <v>1.3877967030664935</v>
      </c>
      <c r="M179" s="23">
        <f t="shared" si="0"/>
        <v>1.4410124167028373</v>
      </c>
      <c r="N179" s="23">
        <f t="shared" si="0"/>
        <v>1.477104463849658</v>
      </c>
      <c r="O179" s="23">
        <f t="shared" si="0"/>
        <v>1.5710589933421477</v>
      </c>
      <c r="P179" s="23">
        <f t="shared" si="0"/>
        <v>1.6281488855278878</v>
      </c>
      <c r="Q179" s="23">
        <f t="shared" si="0"/>
        <v>1.7102615180997454</v>
      </c>
      <c r="R179" s="23">
        <f t="shared" si="0"/>
        <v>1.8277800508471655</v>
      </c>
      <c r="S179" s="23">
        <f t="shared" si="0"/>
        <v>1.9422957351656527</v>
      </c>
      <c r="T179" s="23">
        <f t="shared" si="0"/>
        <v>2.0548129064503113</v>
      </c>
      <c r="U179" s="23">
        <f t="shared" si="0"/>
        <v>2.1376124310430331</v>
      </c>
      <c r="V179" s="23">
        <f t="shared" si="0"/>
        <v>2.2378542527522201</v>
      </c>
      <c r="W179" s="23">
        <f t="shared" si="0"/>
        <v>2.3074845163890787</v>
      </c>
      <c r="X179" s="23">
        <f t="shared" si="0"/>
        <v>2.3749895797335623</v>
      </c>
      <c r="Y179" s="23">
        <f t="shared" si="0"/>
        <v>2.4269591453431141</v>
      </c>
      <c r="Z179" s="23">
        <f t="shared" si="0"/>
        <v>2.5383600794529935</v>
      </c>
      <c r="AA179" s="23">
        <f t="shared" si="0"/>
        <v>2.598632944175999</v>
      </c>
      <c r="AB179" s="23">
        <f t="shared" si="0"/>
        <v>2.6631197788011645</v>
      </c>
      <c r="AC179" s="23">
        <f t="shared" si="0"/>
        <v>2.7565971788978469</v>
      </c>
      <c r="AD179" s="23">
        <f t="shared" si="0"/>
        <v>2.830887288375445</v>
      </c>
    </row>
    <row r="180" spans="1:30" s="5" customFormat="1" ht="13" x14ac:dyDescent="0.3">
      <c r="A180" s="6" t="s">
        <v>165</v>
      </c>
      <c r="B180" s="23">
        <f t="shared" si="0"/>
        <v>0.2018189492147357</v>
      </c>
      <c r="C180" s="23">
        <f t="shared" si="0"/>
        <v>0.48112569184073639</v>
      </c>
      <c r="D180" s="23">
        <f t="shared" si="0"/>
        <v>0.77503719045148034</v>
      </c>
      <c r="E180" s="23">
        <f t="shared" si="0"/>
        <v>1.0762624150786662</v>
      </c>
      <c r="F180" s="23">
        <f t="shared" si="0"/>
        <v>1.1171387218114806</v>
      </c>
      <c r="G180" s="23">
        <f t="shared" si="0"/>
        <v>1.1567700931053724</v>
      </c>
      <c r="H180" s="23">
        <f t="shared" si="0"/>
        <v>1.192756646975587</v>
      </c>
      <c r="I180" s="23">
        <f t="shared" si="0"/>
        <v>1.2194816469615188</v>
      </c>
      <c r="J180" s="23">
        <f t="shared" si="0"/>
        <v>1.3331710086015078</v>
      </c>
      <c r="K180" s="23">
        <f t="shared" si="0"/>
        <v>1.3563843323065552</v>
      </c>
      <c r="L180" s="23">
        <f t="shared" si="0"/>
        <v>1.3877967030664935</v>
      </c>
      <c r="M180" s="23">
        <f t="shared" si="0"/>
        <v>1.4410124167028373</v>
      </c>
      <c r="N180" s="23">
        <f t="shared" si="0"/>
        <v>1.477104463849658</v>
      </c>
      <c r="O180" s="23">
        <f t="shared" si="0"/>
        <v>1.5710589933421477</v>
      </c>
      <c r="P180" s="23">
        <f t="shared" si="0"/>
        <v>1.6281488855278878</v>
      </c>
      <c r="Q180" s="23">
        <f t="shared" si="0"/>
        <v>1.7102615180997454</v>
      </c>
      <c r="R180" s="23">
        <f t="shared" si="0"/>
        <v>1.8277800508471655</v>
      </c>
      <c r="S180" s="23">
        <f t="shared" si="0"/>
        <v>1.9422957351656527</v>
      </c>
      <c r="T180" s="23">
        <f t="shared" si="0"/>
        <v>2.0548129064503113</v>
      </c>
      <c r="U180" s="23">
        <f t="shared" si="0"/>
        <v>2.1376124310430331</v>
      </c>
      <c r="V180" s="23">
        <f t="shared" si="0"/>
        <v>2.2378542527522201</v>
      </c>
      <c r="W180" s="23">
        <f t="shared" si="0"/>
        <v>2.3074845163890787</v>
      </c>
      <c r="X180" s="23">
        <f t="shared" si="0"/>
        <v>2.3749895797335623</v>
      </c>
      <c r="Y180" s="23">
        <f t="shared" si="0"/>
        <v>2.4269591453431141</v>
      </c>
      <c r="Z180" s="23">
        <f t="shared" si="0"/>
        <v>2.5383600794529935</v>
      </c>
      <c r="AA180" s="23">
        <f t="shared" si="0"/>
        <v>2.598632944175999</v>
      </c>
      <c r="AB180" s="23">
        <f t="shared" si="0"/>
        <v>2.6631197788011645</v>
      </c>
      <c r="AC180" s="23">
        <f t="shared" si="0"/>
        <v>2.7565971788978469</v>
      </c>
      <c r="AD180" s="23">
        <f t="shared" si="0"/>
        <v>2.830887288375445</v>
      </c>
    </row>
    <row r="181" spans="1:30" s="5" customFormat="1" ht="13" x14ac:dyDescent="0.3">
      <c r="A181" s="6" t="s">
        <v>168</v>
      </c>
      <c r="B181" s="23">
        <f t="shared" si="0"/>
        <v>0.2018189492147357</v>
      </c>
      <c r="C181" s="23">
        <f t="shared" si="0"/>
        <v>0.48112569184073639</v>
      </c>
      <c r="D181" s="23">
        <f t="shared" si="0"/>
        <v>0.77503719045148034</v>
      </c>
      <c r="E181" s="23">
        <f t="shared" si="0"/>
        <v>1.0762624150786662</v>
      </c>
      <c r="F181" s="23">
        <f t="shared" si="0"/>
        <v>1.1171387218114806</v>
      </c>
      <c r="G181" s="23">
        <f t="shared" si="0"/>
        <v>1.1567700931053724</v>
      </c>
      <c r="H181" s="23">
        <f t="shared" si="0"/>
        <v>1.192756646975587</v>
      </c>
      <c r="I181" s="23">
        <f t="shared" si="0"/>
        <v>1.2194816469615188</v>
      </c>
      <c r="J181" s="23">
        <f t="shared" si="0"/>
        <v>1.3331710086015078</v>
      </c>
      <c r="K181" s="23">
        <f t="shared" si="0"/>
        <v>1.3563843323065552</v>
      </c>
      <c r="L181" s="23">
        <f t="shared" si="0"/>
        <v>1.3877967030664935</v>
      </c>
      <c r="M181" s="23">
        <f t="shared" si="0"/>
        <v>1.4410124167028373</v>
      </c>
      <c r="N181" s="23">
        <f t="shared" si="0"/>
        <v>1.477104463849658</v>
      </c>
      <c r="O181" s="23">
        <f t="shared" si="0"/>
        <v>1.5710589933421477</v>
      </c>
      <c r="P181" s="23">
        <f t="shared" si="0"/>
        <v>1.6281488855278878</v>
      </c>
      <c r="Q181" s="23">
        <f t="shared" si="0"/>
        <v>1.7102615180997454</v>
      </c>
      <c r="R181" s="23">
        <f t="shared" si="0"/>
        <v>1.8277800508471655</v>
      </c>
      <c r="S181" s="23">
        <f t="shared" si="0"/>
        <v>1.9422957351656527</v>
      </c>
      <c r="T181" s="23">
        <f t="shared" si="0"/>
        <v>2.0548129064503113</v>
      </c>
      <c r="U181" s="23">
        <f t="shared" si="0"/>
        <v>2.1376124310430331</v>
      </c>
      <c r="V181" s="23">
        <f t="shared" si="0"/>
        <v>2.2378542527522201</v>
      </c>
      <c r="W181" s="23">
        <f t="shared" si="0"/>
        <v>2.3074845163890787</v>
      </c>
      <c r="X181" s="23">
        <f t="shared" si="0"/>
        <v>2.3749895797335623</v>
      </c>
      <c r="Y181" s="23">
        <f t="shared" si="0"/>
        <v>2.4269591453431141</v>
      </c>
      <c r="Z181" s="23">
        <f t="shared" si="0"/>
        <v>2.5383600794529935</v>
      </c>
      <c r="AA181" s="23">
        <f t="shared" si="0"/>
        <v>2.598632944175999</v>
      </c>
      <c r="AB181" s="23">
        <f t="shared" si="0"/>
        <v>2.6631197788011645</v>
      </c>
      <c r="AC181" s="23">
        <f t="shared" si="0"/>
        <v>2.7565971788978469</v>
      </c>
      <c r="AD181" s="23">
        <f t="shared" si="0"/>
        <v>2.830887288375445</v>
      </c>
    </row>
    <row r="182" spans="1:30" s="5" customFormat="1" ht="13" x14ac:dyDescent="0.3">
      <c r="A182" s="6" t="s">
        <v>167</v>
      </c>
      <c r="B182" s="23">
        <f t="shared" si="0"/>
        <v>0.19825165162382949</v>
      </c>
      <c r="C182" s="23">
        <f t="shared" si="0"/>
        <v>0.24865425406094233</v>
      </c>
      <c r="D182" s="23">
        <f t="shared" si="0"/>
        <v>0.29567943596788065</v>
      </c>
      <c r="E182" s="23">
        <f t="shared" si="0"/>
        <v>0.34299351396794781</v>
      </c>
      <c r="F182" s="23">
        <f t="shared" si="0"/>
        <v>0.49765648195617129</v>
      </c>
      <c r="G182" s="23">
        <f t="shared" si="0"/>
        <v>0.50301362224311219</v>
      </c>
      <c r="H182" s="23">
        <f t="shared" si="0"/>
        <v>0.50938820946020813</v>
      </c>
      <c r="I182" s="23">
        <f t="shared" si="0"/>
        <v>0.51325439256241312</v>
      </c>
      <c r="J182" s="23">
        <f t="shared" si="0"/>
        <v>0.54640547325927535</v>
      </c>
      <c r="K182" s="23">
        <f t="shared" si="0"/>
        <v>0.55135025424982231</v>
      </c>
      <c r="L182" s="23">
        <f t="shared" si="0"/>
        <v>0.55628750109073166</v>
      </c>
      <c r="M182" s="23">
        <f t="shared" si="0"/>
        <v>0.56384215662915949</v>
      </c>
      <c r="N182" s="23">
        <f t="shared" si="0"/>
        <v>0.58255131481379374</v>
      </c>
      <c r="O182" s="23">
        <f t="shared" si="0"/>
        <v>0.5901336365086548</v>
      </c>
      <c r="P182" s="23">
        <f t="shared" si="0"/>
        <v>0.59917806846827071</v>
      </c>
      <c r="Q182" s="23">
        <f t="shared" si="0"/>
        <v>0.60912000406629752</v>
      </c>
      <c r="R182" s="23">
        <f t="shared" si="0"/>
        <v>0.62049031666060361</v>
      </c>
      <c r="S182" s="23">
        <f t="shared" si="0"/>
        <v>0.62906328043681636</v>
      </c>
      <c r="T182" s="23">
        <f t="shared" si="0"/>
        <v>0.67443444706487632</v>
      </c>
      <c r="U182" s="23">
        <f t="shared" si="0"/>
        <v>0.68344419767736964</v>
      </c>
      <c r="V182" s="23">
        <f t="shared" si="0"/>
        <v>0.69050864167577064</v>
      </c>
      <c r="W182" s="23">
        <f t="shared" si="0"/>
        <v>0.69841459100842662</v>
      </c>
      <c r="X182" s="23">
        <f t="shared" si="0"/>
        <v>0.70613070273689504</v>
      </c>
      <c r="Y182" s="23">
        <f t="shared" ref="Y182:AD182" si="1">Y10/1000</f>
        <v>0.76973492616239414</v>
      </c>
      <c r="Z182" s="23">
        <f t="shared" si="1"/>
        <v>0.81516430912709359</v>
      </c>
      <c r="AA182" s="23">
        <f t="shared" si="1"/>
        <v>0.82405752799626608</v>
      </c>
      <c r="AB182" s="23">
        <f t="shared" si="1"/>
        <v>0.93106999071947372</v>
      </c>
      <c r="AC182" s="23">
        <f t="shared" si="1"/>
        <v>0.96822991656801571</v>
      </c>
      <c r="AD182" s="23">
        <f t="shared" si="1"/>
        <v>0.98104989508577478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CD0A-2803-4749-88B7-1119548FBC5A}">
  <sheetPr codeName="Sheet8">
    <tabColor rgb="FF5BCBF5"/>
  </sheetPr>
  <dimension ref="A1:AG84"/>
  <sheetViews>
    <sheetView zoomScale="90" zoomScaleNormal="90" workbookViewId="0">
      <selection activeCell="C50" sqref="C50"/>
    </sheetView>
  </sheetViews>
  <sheetFormatPr defaultRowHeight="14.5" x14ac:dyDescent="0.35"/>
  <cols>
    <col min="1" max="1" width="40.453125" customWidth="1"/>
    <col min="31" max="31" width="29.81640625" customWidth="1"/>
  </cols>
  <sheetData>
    <row r="1" spans="1:33" s="5" customFormat="1" x14ac:dyDescent="0.35">
      <c r="A1" s="1" t="s">
        <v>104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v>3017.1022212438306</v>
      </c>
      <c r="C2" s="7">
        <v>3674.6109719440046</v>
      </c>
      <c r="D2" s="7">
        <v>4104.4723151810613</v>
      </c>
      <c r="E2" s="7">
        <v>4556.5919839002081</v>
      </c>
      <c r="F2" s="7">
        <v>4737.6448386923093</v>
      </c>
      <c r="G2" s="7">
        <v>4935.4944183428615</v>
      </c>
      <c r="H2" s="7">
        <v>5216.5140752677507</v>
      </c>
      <c r="I2" s="7">
        <v>5550.3168551582994</v>
      </c>
      <c r="J2" s="7">
        <v>5922.2261531329532</v>
      </c>
      <c r="K2" s="7">
        <v>6337.3860176733024</v>
      </c>
      <c r="L2" s="7">
        <v>6779.6822169367633</v>
      </c>
      <c r="M2" s="7">
        <v>7150.2400677024034</v>
      </c>
      <c r="N2" s="7">
        <v>7624.0240338017775</v>
      </c>
      <c r="O2" s="7">
        <v>8020.5360701548543</v>
      </c>
      <c r="P2" s="7">
        <v>8444.1902773029178</v>
      </c>
      <c r="Q2" s="7">
        <v>8835.9815508506617</v>
      </c>
      <c r="R2" s="7">
        <v>9269.4438358588995</v>
      </c>
      <c r="S2" s="7">
        <v>9707.8770917248112</v>
      </c>
      <c r="T2" s="7">
        <v>10214.672766836273</v>
      </c>
      <c r="U2" s="7">
        <v>10697.676914082525</v>
      </c>
      <c r="V2" s="7">
        <v>11212.93972144006</v>
      </c>
      <c r="W2" s="7">
        <v>11649.806247556018</v>
      </c>
      <c r="X2" s="7">
        <v>12123.010245634112</v>
      </c>
      <c r="Y2" s="7">
        <v>12566.77244381496</v>
      </c>
      <c r="Z2" s="7">
        <v>12940.884746907821</v>
      </c>
      <c r="AA2" s="7">
        <v>13248.05927527582</v>
      </c>
      <c r="AB2" s="7">
        <v>13559.950929056648</v>
      </c>
      <c r="AC2" s="7">
        <v>13873.356892121352</v>
      </c>
      <c r="AD2" s="7">
        <v>14173.552073336248</v>
      </c>
      <c r="AE2" s="5" t="s">
        <v>105</v>
      </c>
      <c r="AF2" s="5" t="s">
        <v>5</v>
      </c>
    </row>
    <row r="3" spans="1:33" s="5" customFormat="1" ht="13" x14ac:dyDescent="0.3">
      <c r="A3" s="6" t="s">
        <v>161</v>
      </c>
      <c r="B3" s="7">
        <v>3017.1022212438306</v>
      </c>
      <c r="C3" s="7">
        <v>3651.3055407331931</v>
      </c>
      <c r="D3" s="7">
        <v>4048.3696358330608</v>
      </c>
      <c r="E3" s="7">
        <v>4451.8535839494471</v>
      </c>
      <c r="F3" s="7">
        <v>4573.6860571643429</v>
      </c>
      <c r="G3" s="7">
        <v>4702.1419458985965</v>
      </c>
      <c r="H3" s="7">
        <v>4821.2189249533303</v>
      </c>
      <c r="I3" s="7">
        <v>4978.8014788763248</v>
      </c>
      <c r="J3" s="7">
        <v>5187.6190336098307</v>
      </c>
      <c r="K3" s="7">
        <v>5416.8948231441427</v>
      </c>
      <c r="L3" s="7">
        <v>5655.3503173708386</v>
      </c>
      <c r="M3" s="7">
        <v>5855.7336771705104</v>
      </c>
      <c r="N3" s="7">
        <v>6108.4818862207503</v>
      </c>
      <c r="O3" s="7">
        <v>6292.7327087126087</v>
      </c>
      <c r="P3" s="7">
        <v>6472.0663614173191</v>
      </c>
      <c r="Q3" s="7">
        <v>6603.8472877029471</v>
      </c>
      <c r="R3" s="7">
        <v>6762.3079079213985</v>
      </c>
      <c r="S3" s="7">
        <v>6910.2765260036522</v>
      </c>
      <c r="T3" s="7">
        <v>7126.9955148558229</v>
      </c>
      <c r="U3" s="7">
        <v>7325.3585019434031</v>
      </c>
      <c r="V3" s="7">
        <v>7553.98217057484</v>
      </c>
      <c r="W3" s="7">
        <v>7755.4735327360004</v>
      </c>
      <c r="X3" s="7">
        <v>7973.9696747919743</v>
      </c>
      <c r="Y3" s="7">
        <v>8191.7611334530884</v>
      </c>
      <c r="Z3" s="7">
        <v>8350.9740885671999</v>
      </c>
      <c r="AA3" s="7">
        <v>8574.8773507481128</v>
      </c>
      <c r="AB3" s="7">
        <v>8792.3497179170336</v>
      </c>
      <c r="AC3" s="7">
        <v>9016.2407903187759</v>
      </c>
      <c r="AD3" s="7">
        <v>9210.173616417389</v>
      </c>
      <c r="AE3" s="5" t="s">
        <v>105</v>
      </c>
      <c r="AF3" s="5" t="s">
        <v>5</v>
      </c>
    </row>
    <row r="4" spans="1:33" s="5" customFormat="1" ht="13" x14ac:dyDescent="0.3">
      <c r="A4" s="6" t="s">
        <v>162</v>
      </c>
      <c r="B4" s="7">
        <v>3017.1022212438306</v>
      </c>
      <c r="C4" s="7">
        <v>3863.0879826018991</v>
      </c>
      <c r="D4" s="7">
        <v>4481.5503364968499</v>
      </c>
      <c r="E4" s="7">
        <v>5122.2650158738916</v>
      </c>
      <c r="F4" s="7">
        <v>5388.2768706659926</v>
      </c>
      <c r="G4" s="7">
        <v>5669.608550316545</v>
      </c>
      <c r="H4" s="7">
        <v>5986.8913572414349</v>
      </c>
      <c r="I4" s="7">
        <v>6344.2821371319833</v>
      </c>
      <c r="J4" s="7">
        <v>6722.9098567523797</v>
      </c>
      <c r="K4" s="7">
        <v>7146.8127931064882</v>
      </c>
      <c r="L4" s="7">
        <v>7601.599095071635</v>
      </c>
      <c r="M4" s="7">
        <v>8016.4784404097099</v>
      </c>
      <c r="N4" s="7">
        <v>8475.0647668682323</v>
      </c>
      <c r="O4" s="7">
        <v>8876.8626387975346</v>
      </c>
      <c r="P4" s="7">
        <v>9253.5189803094254</v>
      </c>
      <c r="Q4" s="7">
        <v>9600.4467799842132</v>
      </c>
      <c r="R4" s="7">
        <v>9975.6131684683533</v>
      </c>
      <c r="S4" s="7">
        <v>10398.265136046946</v>
      </c>
      <c r="T4" s="7">
        <v>10887.69888374638</v>
      </c>
      <c r="U4" s="7">
        <v>11348.434093284632</v>
      </c>
      <c r="V4" s="7">
        <v>11794.919830269304</v>
      </c>
      <c r="W4" s="7">
        <v>12270.341097803044</v>
      </c>
      <c r="X4" s="7">
        <v>12679.37711698923</v>
      </c>
      <c r="Y4" s="7">
        <v>13022.77190333105</v>
      </c>
      <c r="Z4" s="7">
        <v>13333.044588407298</v>
      </c>
      <c r="AA4" s="7">
        <v>13600.089674048344</v>
      </c>
      <c r="AB4" s="7">
        <v>13872.375070687853</v>
      </c>
      <c r="AC4" s="7">
        <v>14147.488745723307</v>
      </c>
      <c r="AD4" s="7">
        <v>14416.723226553786</v>
      </c>
      <c r="AE4" s="5" t="s">
        <v>105</v>
      </c>
      <c r="AF4" s="5" t="s">
        <v>5</v>
      </c>
    </row>
    <row r="5" spans="1:33" s="5" customFormat="1" ht="13" x14ac:dyDescent="0.3">
      <c r="A5" s="6" t="s">
        <v>6</v>
      </c>
      <c r="B5" s="7">
        <v>3515.0460365259919</v>
      </c>
      <c r="C5" s="7">
        <v>3620.449781099142</v>
      </c>
      <c r="D5" s="7">
        <v>3812.749717173685</v>
      </c>
      <c r="E5" s="7">
        <v>4113.2608056297213</v>
      </c>
      <c r="F5" s="7">
        <v>4424.8999532621565</v>
      </c>
      <c r="G5" s="7">
        <v>4741.7232963526385</v>
      </c>
      <c r="H5" s="7">
        <v>5086.592740600574</v>
      </c>
      <c r="I5" s="7">
        <v>5449.6960037723156</v>
      </c>
      <c r="J5" s="7">
        <v>5857.0799218000393</v>
      </c>
      <c r="K5" s="7">
        <v>6289.9188155028805</v>
      </c>
      <c r="L5" s="7">
        <v>6722.7375657178927</v>
      </c>
      <c r="M5" s="7">
        <v>7151.2301278255272</v>
      </c>
      <c r="N5" s="7">
        <v>7615.1430710190662</v>
      </c>
      <c r="O5" s="7">
        <v>8052.2393742050654</v>
      </c>
      <c r="P5" s="7">
        <v>8482.3820091398848</v>
      </c>
      <c r="Q5" s="7">
        <v>8886.7824307096216</v>
      </c>
      <c r="R5" s="7">
        <v>9304.8981835777449</v>
      </c>
      <c r="S5" s="7">
        <v>9744.98165825666</v>
      </c>
      <c r="T5" s="7">
        <v>10225.992532508841</v>
      </c>
      <c r="U5" s="7">
        <v>10701.632137791981</v>
      </c>
      <c r="V5" s="7">
        <v>11178.858404574046</v>
      </c>
      <c r="W5" s="7">
        <v>11657.105701182372</v>
      </c>
      <c r="X5" s="7">
        <v>12086.045208398966</v>
      </c>
      <c r="Y5" s="7">
        <v>12512.344364922392</v>
      </c>
      <c r="Z5" s="7">
        <v>12829.610393196817</v>
      </c>
      <c r="AA5" s="7">
        <v>13076.48384516391</v>
      </c>
      <c r="AB5" s="7">
        <v>13323.186098075443</v>
      </c>
      <c r="AC5" s="7">
        <v>13567.429899229242</v>
      </c>
      <c r="AD5" s="7">
        <v>13816.226862890813</v>
      </c>
      <c r="AE5" s="5" t="s">
        <v>105</v>
      </c>
      <c r="AF5" s="5" t="s">
        <v>5</v>
      </c>
    </row>
    <row r="6" spans="1:33" s="5" customFormat="1" ht="13" x14ac:dyDescent="0.3">
      <c r="A6" s="6" t="s">
        <v>163</v>
      </c>
      <c r="B6" s="7">
        <v>3017.1022212438306</v>
      </c>
      <c r="C6" s="7">
        <v>3674.6109719440046</v>
      </c>
      <c r="D6" s="7">
        <v>4104.4723151810613</v>
      </c>
      <c r="E6" s="7">
        <v>4556.5919839002081</v>
      </c>
      <c r="F6" s="7">
        <v>4737.6448386923093</v>
      </c>
      <c r="G6" s="7">
        <v>4935.4944183428615</v>
      </c>
      <c r="H6" s="7">
        <v>5216.5140752677507</v>
      </c>
      <c r="I6" s="7">
        <v>5550.3168551582994</v>
      </c>
      <c r="J6" s="7">
        <v>5925.23489565829</v>
      </c>
      <c r="K6" s="7">
        <v>6340.2808319102442</v>
      </c>
      <c r="L6" s="7">
        <v>6782.4501564889015</v>
      </c>
      <c r="M6" s="7">
        <v>7166.2970516213254</v>
      </c>
      <c r="N6" s="7">
        <v>7639.9299764292664</v>
      </c>
      <c r="O6" s="7">
        <v>8048.0713291295579</v>
      </c>
      <c r="P6" s="7">
        <v>8471.5658640552501</v>
      </c>
      <c r="Q6" s="7">
        <v>8870.1695313931486</v>
      </c>
      <c r="R6" s="7">
        <v>9303.4600608757028</v>
      </c>
      <c r="S6" s="7">
        <v>9748.6944903215481</v>
      </c>
      <c r="T6" s="7">
        <v>10255.296832579974</v>
      </c>
      <c r="U6" s="7">
        <v>10745.076260613347</v>
      </c>
      <c r="V6" s="7">
        <v>11260.128473255969</v>
      </c>
      <c r="W6" s="7">
        <v>11716.697688519485</v>
      </c>
      <c r="X6" s="7">
        <v>12189.66778836913</v>
      </c>
      <c r="Y6" s="7">
        <v>12640.16815433406</v>
      </c>
      <c r="Z6" s="7">
        <v>13014.026708057314</v>
      </c>
      <c r="AA6" s="7">
        <v>13320.937129938582</v>
      </c>
      <c r="AB6" s="7">
        <v>13632.551730836265</v>
      </c>
      <c r="AC6" s="7">
        <v>13945.671146993795</v>
      </c>
      <c r="AD6" s="7">
        <v>14245.56510871892</v>
      </c>
      <c r="AE6" s="5" t="s">
        <v>105</v>
      </c>
      <c r="AF6" s="5" t="s">
        <v>5</v>
      </c>
    </row>
    <row r="7" spans="1:33" s="5" customFormat="1" ht="13" x14ac:dyDescent="0.3">
      <c r="A7" s="6" t="s">
        <v>164</v>
      </c>
      <c r="B7" s="7">
        <v>3017.1022212438306</v>
      </c>
      <c r="C7" s="7">
        <v>3867.8229826018992</v>
      </c>
      <c r="D7" s="7">
        <v>4491.0203364968493</v>
      </c>
      <c r="E7" s="7">
        <v>5136.4700158738924</v>
      </c>
      <c r="F7" s="7">
        <v>5407.2168706659932</v>
      </c>
      <c r="G7" s="7">
        <v>5694.3104503165441</v>
      </c>
      <c r="H7" s="7">
        <v>6044.9931072414347</v>
      </c>
      <c r="I7" s="7">
        <v>6437.4628871319837</v>
      </c>
      <c r="J7" s="7">
        <v>6849.48260675238</v>
      </c>
      <c r="K7" s="7">
        <v>7310.6485431064875</v>
      </c>
      <c r="L7" s="7">
        <v>7806.4408450716346</v>
      </c>
      <c r="M7" s="7">
        <v>8266.1141904097094</v>
      </c>
      <c r="N7" s="7">
        <v>8773.0995168682311</v>
      </c>
      <c r="O7" s="7">
        <v>9235.867704327522</v>
      </c>
      <c r="P7" s="7">
        <v>9673.3910346079265</v>
      </c>
      <c r="Q7" s="7">
        <v>10093.406436691383</v>
      </c>
      <c r="R7" s="7">
        <v>10540.308784244316</v>
      </c>
      <c r="S7" s="7">
        <v>11047.693092369696</v>
      </c>
      <c r="T7" s="7">
        <v>11602.889275414167</v>
      </c>
      <c r="U7" s="7">
        <v>12134.523218472135</v>
      </c>
      <c r="V7" s="7">
        <v>12658.473578952066</v>
      </c>
      <c r="W7" s="7">
        <v>13205.632782467956</v>
      </c>
      <c r="X7" s="7">
        <v>13667.964094296416</v>
      </c>
      <c r="Y7" s="7">
        <v>14070.617429803537</v>
      </c>
      <c r="Z7" s="7">
        <v>14396.934157612115</v>
      </c>
      <c r="AA7" s="7">
        <v>14656.585571751239</v>
      </c>
      <c r="AB7" s="7">
        <v>14921.248308840759</v>
      </c>
      <c r="AC7" s="7">
        <v>15187.766883905786</v>
      </c>
      <c r="AD7" s="7">
        <v>15441.368413624674</v>
      </c>
      <c r="AE7" s="5" t="s">
        <v>105</v>
      </c>
      <c r="AF7" s="5" t="s">
        <v>5</v>
      </c>
    </row>
    <row r="8" spans="1:33" s="5" customFormat="1" ht="13" x14ac:dyDescent="0.3">
      <c r="A8" s="6" t="s">
        <v>165</v>
      </c>
      <c r="B8" s="7">
        <v>3017.1022212438306</v>
      </c>
      <c r="C8" s="7">
        <v>3867.8229826018992</v>
      </c>
      <c r="D8" s="7">
        <v>4491.0203364968493</v>
      </c>
      <c r="E8" s="7">
        <v>5136.4700158738924</v>
      </c>
      <c r="F8" s="7">
        <v>5407.2168706659932</v>
      </c>
      <c r="G8" s="7">
        <v>5694.3104503165441</v>
      </c>
      <c r="H8" s="7">
        <v>6044.9931072414347</v>
      </c>
      <c r="I8" s="7">
        <v>6437.4628871319837</v>
      </c>
      <c r="J8" s="7">
        <v>6849.48260675238</v>
      </c>
      <c r="K8" s="7">
        <v>7310.6485431064875</v>
      </c>
      <c r="L8" s="7">
        <v>7806.4408450716346</v>
      </c>
      <c r="M8" s="7">
        <v>8266.1141904097094</v>
      </c>
      <c r="N8" s="7">
        <v>8773.0995168682311</v>
      </c>
      <c r="O8" s="7">
        <v>9231.0973887975342</v>
      </c>
      <c r="P8" s="7">
        <v>9668.891730309424</v>
      </c>
      <c r="Q8" s="7">
        <v>10082.209529984213</v>
      </c>
      <c r="R8" s="7">
        <v>10529.407918468354</v>
      </c>
      <c r="S8" s="7">
        <v>11030.111886046947</v>
      </c>
      <c r="T8" s="7">
        <v>11585.638633746379</v>
      </c>
      <c r="U8" s="7">
        <v>12110.638843284631</v>
      </c>
      <c r="V8" s="7">
        <v>12622.003580269306</v>
      </c>
      <c r="W8" s="7">
        <v>13162.561847803045</v>
      </c>
      <c r="X8" s="7">
        <v>13625.28586698923</v>
      </c>
      <c r="Y8" s="7">
        <v>14021.373653331051</v>
      </c>
      <c r="Z8" s="7">
        <v>14348.119338407298</v>
      </c>
      <c r="AA8" s="7">
        <v>14608.220424048342</v>
      </c>
      <c r="AB8" s="7">
        <v>14873.351820687851</v>
      </c>
      <c r="AC8" s="7">
        <v>15140.361495723308</v>
      </c>
      <c r="AD8" s="7">
        <v>15394.473976553785</v>
      </c>
      <c r="AE8" s="5" t="s">
        <v>105</v>
      </c>
      <c r="AF8" s="5" t="s">
        <v>5</v>
      </c>
    </row>
    <row r="9" spans="1:33" s="5" customFormat="1" ht="13" x14ac:dyDescent="0.3">
      <c r="A9" s="6" t="s">
        <v>168</v>
      </c>
      <c r="B9" s="7">
        <v>3017.1022212438306</v>
      </c>
      <c r="C9" s="7">
        <v>3867.8229826018992</v>
      </c>
      <c r="D9" s="7">
        <v>4491.0203364968493</v>
      </c>
      <c r="E9" s="7">
        <v>5136.4700158738924</v>
      </c>
      <c r="F9" s="7">
        <v>5407.2168706659932</v>
      </c>
      <c r="G9" s="7">
        <v>5694.3104503165441</v>
      </c>
      <c r="H9" s="7">
        <v>6044.9931072414347</v>
      </c>
      <c r="I9" s="7">
        <v>6437.4628871319837</v>
      </c>
      <c r="J9" s="7">
        <v>6849.48260675238</v>
      </c>
      <c r="K9" s="7">
        <v>7310.6485431064875</v>
      </c>
      <c r="L9" s="7">
        <v>7806.4408450716346</v>
      </c>
      <c r="M9" s="7">
        <v>8266.1141904097094</v>
      </c>
      <c r="N9" s="7">
        <v>8773.0995168682311</v>
      </c>
      <c r="O9" s="7">
        <v>9231.0973887975342</v>
      </c>
      <c r="P9" s="7">
        <v>9668.891730309424</v>
      </c>
      <c r="Q9" s="7">
        <v>10082.209529984213</v>
      </c>
      <c r="R9" s="7">
        <v>10529.407918468354</v>
      </c>
      <c r="S9" s="7">
        <v>11030.111886046947</v>
      </c>
      <c r="T9" s="7">
        <v>11585.638633746379</v>
      </c>
      <c r="U9" s="7">
        <v>12110.638843284631</v>
      </c>
      <c r="V9" s="7">
        <v>12622.003580269306</v>
      </c>
      <c r="W9" s="7">
        <v>13162.561847803045</v>
      </c>
      <c r="X9" s="7">
        <v>13625.28586698923</v>
      </c>
      <c r="Y9" s="7">
        <v>14021.373653331051</v>
      </c>
      <c r="Z9" s="7">
        <v>14348.119338407298</v>
      </c>
      <c r="AA9" s="7">
        <v>14608.220424048342</v>
      </c>
      <c r="AB9" s="7">
        <v>14873.351820687851</v>
      </c>
      <c r="AC9" s="7">
        <v>15140.361495723308</v>
      </c>
      <c r="AD9" s="7">
        <v>15394.473976553785</v>
      </c>
      <c r="AE9" s="5" t="s">
        <v>105</v>
      </c>
      <c r="AF9" s="5" t="s">
        <v>5</v>
      </c>
    </row>
    <row r="10" spans="1:33" s="5" customFormat="1" ht="13" x14ac:dyDescent="0.3">
      <c r="A10" s="6" t="s">
        <v>167</v>
      </c>
      <c r="B10" s="7">
        <v>3017.1022212438306</v>
      </c>
      <c r="C10" s="7">
        <v>3502.1163896835333</v>
      </c>
      <c r="D10" s="7">
        <v>3721.5141768840786</v>
      </c>
      <c r="E10" s="7">
        <v>3923.9849787374615</v>
      </c>
      <c r="F10" s="7">
        <v>3984.6845817977655</v>
      </c>
      <c r="G10" s="7">
        <v>4054.5796932199501</v>
      </c>
      <c r="H10" s="7">
        <v>4112.3003424065082</v>
      </c>
      <c r="I10" s="7">
        <v>4184.4665231951867</v>
      </c>
      <c r="J10" s="7">
        <v>4279.6684561611746</v>
      </c>
      <c r="K10" s="7">
        <v>4400.176736146077</v>
      </c>
      <c r="L10" s="7">
        <v>4545.9149443568194</v>
      </c>
      <c r="M10" s="7">
        <v>4677.7884951024553</v>
      </c>
      <c r="N10" s="7">
        <v>4833.4522580708763</v>
      </c>
      <c r="O10" s="7">
        <v>4959.5084453894087</v>
      </c>
      <c r="P10" s="7">
        <v>5056.4402777205742</v>
      </c>
      <c r="Q10" s="7">
        <v>5127.4219600517408</v>
      </c>
      <c r="R10" s="7">
        <v>5203.0461423829056</v>
      </c>
      <c r="S10" s="7">
        <v>5276.371288999786</v>
      </c>
      <c r="T10" s="7">
        <v>5413.9560070452371</v>
      </c>
      <c r="U10" s="7">
        <v>5558.3922013163301</v>
      </c>
      <c r="V10" s="7">
        <v>5703.9591234379677</v>
      </c>
      <c r="W10" s="7">
        <v>5853.8516465506236</v>
      </c>
      <c r="X10" s="7">
        <v>6012.9698795374279</v>
      </c>
      <c r="Y10" s="7">
        <v>6181.9183682195435</v>
      </c>
      <c r="Z10" s="7">
        <v>6354.7899591023524</v>
      </c>
      <c r="AA10" s="7">
        <v>6533.2374630837403</v>
      </c>
      <c r="AB10" s="7">
        <v>6714.5006337189379</v>
      </c>
      <c r="AC10" s="7">
        <v>6879.5768290079541</v>
      </c>
      <c r="AD10" s="7">
        <v>7043.3803303568939</v>
      </c>
      <c r="AE10" s="5" t="s">
        <v>105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106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105</v>
      </c>
    </row>
    <row r="13" spans="1:33" s="5" customFormat="1" ht="13" x14ac:dyDescent="0.3">
      <c r="A13" s="6" t="s">
        <v>160</v>
      </c>
      <c r="B13" s="7">
        <v>1416.2466250131201</v>
      </c>
      <c r="C13" s="7">
        <v>1786.3643669592898</v>
      </c>
      <c r="D13" s="7">
        <v>2061.5422454381346</v>
      </c>
      <c r="E13" s="7">
        <v>2345.5668746094675</v>
      </c>
      <c r="F13" s="7">
        <v>2426.6368540066469</v>
      </c>
      <c r="G13" s="7">
        <v>2513.9587576169415</v>
      </c>
      <c r="H13" s="7">
        <v>2632.9607092898123</v>
      </c>
      <c r="I13" s="7">
        <v>2773.0436934776681</v>
      </c>
      <c r="J13" s="7">
        <v>2929.0050831293443</v>
      </c>
      <c r="K13" s="7">
        <v>3105.6361689331579</v>
      </c>
      <c r="L13" s="7">
        <v>3294.0359499230235</v>
      </c>
      <c r="M13" s="7">
        <v>3434.950994639516</v>
      </c>
      <c r="N13" s="7">
        <v>3637.3871578379039</v>
      </c>
      <c r="O13" s="7">
        <v>3790.067384009139</v>
      </c>
      <c r="P13" s="7">
        <v>3968.3344067842645</v>
      </c>
      <c r="Q13" s="7">
        <v>4121.8593376681565</v>
      </c>
      <c r="R13" s="7">
        <v>4301.8178374449799</v>
      </c>
      <c r="S13" s="7">
        <v>4475.444524733155</v>
      </c>
      <c r="T13" s="7">
        <v>4688.665013334944</v>
      </c>
      <c r="U13" s="7">
        <v>4882.7977165265875</v>
      </c>
      <c r="V13" s="7">
        <v>5099.4376996264737</v>
      </c>
      <c r="W13" s="7">
        <v>5257.9842203720827</v>
      </c>
      <c r="X13" s="7">
        <v>5455.6526600789748</v>
      </c>
      <c r="Y13" s="7">
        <v>5632.079053267219</v>
      </c>
      <c r="Z13" s="7">
        <v>5786.8647136592072</v>
      </c>
      <c r="AA13" s="7">
        <v>5912.8360665774317</v>
      </c>
      <c r="AB13" s="7">
        <v>6040.6737957557962</v>
      </c>
      <c r="AC13" s="7">
        <v>6169.0067815478269</v>
      </c>
      <c r="AD13" s="7">
        <v>6291.4367710054348</v>
      </c>
      <c r="AE13" s="5" t="s">
        <v>105</v>
      </c>
      <c r="AF13" s="5" t="s">
        <v>8</v>
      </c>
    </row>
    <row r="14" spans="1:33" s="5" customFormat="1" ht="13" x14ac:dyDescent="0.3">
      <c r="A14" s="6" t="s">
        <v>161</v>
      </c>
      <c r="B14" s="7">
        <v>1416.2466250131201</v>
      </c>
      <c r="C14" s="7">
        <v>1773.8845009935067</v>
      </c>
      <c r="D14" s="7">
        <v>2033.3831310655862</v>
      </c>
      <c r="E14" s="7">
        <v>2295.5812728256569</v>
      </c>
      <c r="F14" s="7">
        <v>2350.5245974003556</v>
      </c>
      <c r="G14" s="7">
        <v>2407.3888647703052</v>
      </c>
      <c r="H14" s="7">
        <v>2459.200070488544</v>
      </c>
      <c r="I14" s="7">
        <v>2527.0118590103857</v>
      </c>
      <c r="J14" s="7">
        <v>2620.8881472490148</v>
      </c>
      <c r="K14" s="7">
        <v>2722.4683499855328</v>
      </c>
      <c r="L14" s="7">
        <v>2823.8649130855829</v>
      </c>
      <c r="M14" s="7">
        <v>2916.2152358419048</v>
      </c>
      <c r="N14" s="7">
        <v>3025.9929068391148</v>
      </c>
      <c r="O14" s="7">
        <v>3106.0922754527564</v>
      </c>
      <c r="P14" s="7">
        <v>3187.7921698673736</v>
      </c>
      <c r="Q14" s="7">
        <v>3235.9352289853696</v>
      </c>
      <c r="R14" s="7">
        <v>3304.2532293959098</v>
      </c>
      <c r="S14" s="7">
        <v>3357.9150546895671</v>
      </c>
      <c r="T14" s="7">
        <v>3452.9199389952423</v>
      </c>
      <c r="U14" s="7">
        <v>3530.3963495999224</v>
      </c>
      <c r="V14" s="7">
        <v>3630.2957388015743</v>
      </c>
      <c r="W14" s="7">
        <v>3707.7026430203719</v>
      </c>
      <c r="X14" s="7">
        <v>3802.7620688439647</v>
      </c>
      <c r="Y14" s="7">
        <v>3895.6724789227555</v>
      </c>
      <c r="Z14" s="7">
        <v>3943.7776559636668</v>
      </c>
      <c r="AA14" s="7">
        <v>4043.3321004853042</v>
      </c>
      <c r="AB14" s="7">
        <v>4134.4084239908498</v>
      </c>
      <c r="AC14" s="7">
        <v>4231.5211131738552</v>
      </c>
      <c r="AD14" s="7">
        <v>4297.4355640865742</v>
      </c>
      <c r="AE14" s="5" t="s">
        <v>105</v>
      </c>
      <c r="AF14" s="5" t="s">
        <v>8</v>
      </c>
    </row>
    <row r="15" spans="1:33" s="5" customFormat="1" ht="13" x14ac:dyDescent="0.3">
      <c r="A15" s="6" t="s">
        <v>162</v>
      </c>
      <c r="B15" s="7">
        <v>1416.2466250131201</v>
      </c>
      <c r="C15" s="7">
        <v>1912.7539609505175</v>
      </c>
      <c r="D15" s="7">
        <v>2314.4454334205907</v>
      </c>
      <c r="E15" s="7">
        <v>2724.9776565831512</v>
      </c>
      <c r="F15" s="7">
        <v>2842.9751359803308</v>
      </c>
      <c r="G15" s="7">
        <v>2967.0105395906257</v>
      </c>
      <c r="H15" s="7">
        <v>3104.3824912634964</v>
      </c>
      <c r="I15" s="7">
        <v>3257.0164754513521</v>
      </c>
      <c r="J15" s="7">
        <v>3419.1562867487714</v>
      </c>
      <c r="K15" s="7">
        <v>3600.8964443663431</v>
      </c>
      <c r="L15" s="7">
        <v>3796.1923280578944</v>
      </c>
      <c r="M15" s="7">
        <v>3978.1138673468222</v>
      </c>
      <c r="N15" s="7">
        <v>4174.7143909043589</v>
      </c>
      <c r="O15" s="7">
        <v>4342.9004526518183</v>
      </c>
      <c r="P15" s="7">
        <v>4501.3156097907704</v>
      </c>
      <c r="Q15" s="7">
        <v>4636.3430668017081</v>
      </c>
      <c r="R15" s="7">
        <v>4791.6896700544339</v>
      </c>
      <c r="S15" s="7">
        <v>4961.3710690552889</v>
      </c>
      <c r="T15" s="7">
        <v>5169.4576302450496</v>
      </c>
      <c r="U15" s="7">
        <v>5356.0283957286929</v>
      </c>
      <c r="V15" s="7">
        <v>5529.9163084557167</v>
      </c>
      <c r="W15" s="7">
        <v>5723.3805706191069</v>
      </c>
      <c r="X15" s="7">
        <v>5893.2030314340927</v>
      </c>
      <c r="Y15" s="7">
        <v>6024.4680127833099</v>
      </c>
      <c r="Z15" s="7">
        <v>6149.841055158684</v>
      </c>
      <c r="AA15" s="7">
        <v>6256.6569653499528</v>
      </c>
      <c r="AB15" s="7">
        <v>6365.5774373869981</v>
      </c>
      <c r="AC15" s="7">
        <v>6475.6021351497802</v>
      </c>
      <c r="AD15" s="7">
        <v>6582.8884242229697</v>
      </c>
      <c r="AE15" s="5" t="s">
        <v>105</v>
      </c>
      <c r="AF15" s="5" t="s">
        <v>8</v>
      </c>
    </row>
    <row r="16" spans="1:33" s="5" customFormat="1" ht="13" x14ac:dyDescent="0.3">
      <c r="A16" s="6" t="s">
        <v>6</v>
      </c>
      <c r="B16" s="7">
        <v>1669.8862096023117</v>
      </c>
      <c r="C16" s="7">
        <v>1714.2760585199196</v>
      </c>
      <c r="D16" s="7">
        <v>1795.3773689271284</v>
      </c>
      <c r="E16" s="7">
        <v>1919.6328013543803</v>
      </c>
      <c r="F16" s="7">
        <v>2048.41008800395</v>
      </c>
      <c r="G16" s="7">
        <v>2179.4444942503169</v>
      </c>
      <c r="H16" s="7">
        <v>2323.0214913041386</v>
      </c>
      <c r="I16" s="7">
        <v>2474.9412907497172</v>
      </c>
      <c r="J16" s="7">
        <v>2647.0211721844735</v>
      </c>
      <c r="K16" s="7">
        <v>2825.7066343324182</v>
      </c>
      <c r="L16" s="7">
        <v>2996.8958076376084</v>
      </c>
      <c r="M16" s="7">
        <v>3165.4825884516181</v>
      </c>
      <c r="N16" s="7">
        <v>3350.4088002201206</v>
      </c>
      <c r="O16" s="7">
        <v>3521.4687629366481</v>
      </c>
      <c r="P16" s="7">
        <v>3688.5536475043245</v>
      </c>
      <c r="Q16" s="7">
        <v>3842.7216279349636</v>
      </c>
      <c r="R16" s="7">
        <v>4002.68430721001</v>
      </c>
      <c r="S16" s="7">
        <v>4172.4381656642918</v>
      </c>
      <c r="T16" s="7">
        <v>4361.4341769509474</v>
      </c>
      <c r="U16" s="7">
        <v>4548.1095234271415</v>
      </c>
      <c r="V16" s="7">
        <v>4735.6246650868825</v>
      </c>
      <c r="W16" s="7">
        <v>4923.5306793441605</v>
      </c>
      <c r="X16" s="7">
        <v>5089.6623040543509</v>
      </c>
      <c r="Y16" s="7">
        <v>5254.6316518651638</v>
      </c>
      <c r="Z16" s="7">
        <v>5373.2541327999224</v>
      </c>
      <c r="AA16" s="7">
        <v>5461.9398555952057</v>
      </c>
      <c r="AB16" s="7">
        <v>5550.5103134903229</v>
      </c>
      <c r="AC16" s="7">
        <v>5637.9925184284521</v>
      </c>
      <c r="AD16" s="7">
        <v>5739.5612332688497</v>
      </c>
      <c r="AE16" s="5" t="s">
        <v>105</v>
      </c>
      <c r="AF16" s="5" t="s">
        <v>8</v>
      </c>
    </row>
    <row r="17" spans="1:32" s="5" customFormat="1" ht="13" x14ac:dyDescent="0.3">
      <c r="A17" s="6" t="s">
        <v>163</v>
      </c>
      <c r="B17" s="7">
        <v>1416.2466250131201</v>
      </c>
      <c r="C17" s="7">
        <v>1786.3643669592898</v>
      </c>
      <c r="D17" s="7">
        <v>2061.5422454381346</v>
      </c>
      <c r="E17" s="7">
        <v>2345.5668746094675</v>
      </c>
      <c r="F17" s="7">
        <v>2426.6368540066469</v>
      </c>
      <c r="G17" s="7">
        <v>2513.9587576169415</v>
      </c>
      <c r="H17" s="7">
        <v>2632.9607092898123</v>
      </c>
      <c r="I17" s="7">
        <v>2773.0436934776681</v>
      </c>
      <c r="J17" s="7">
        <v>2929.0050831293443</v>
      </c>
      <c r="K17" s="7">
        <v>3105.6361689331579</v>
      </c>
      <c r="L17" s="7">
        <v>3294.0359499230235</v>
      </c>
      <c r="M17" s="7">
        <v>3434.950994639516</v>
      </c>
      <c r="N17" s="7">
        <v>3637.3871578379039</v>
      </c>
      <c r="O17" s="7">
        <v>3790.067384009139</v>
      </c>
      <c r="P17" s="7">
        <v>3968.3344067842645</v>
      </c>
      <c r="Q17" s="7">
        <v>4121.8593376681565</v>
      </c>
      <c r="R17" s="7">
        <v>4301.8178374449799</v>
      </c>
      <c r="S17" s="7">
        <v>4475.444524733155</v>
      </c>
      <c r="T17" s="7">
        <v>4688.665013334944</v>
      </c>
      <c r="U17" s="7">
        <v>4882.7977165265875</v>
      </c>
      <c r="V17" s="7">
        <v>5099.4376996264737</v>
      </c>
      <c r="W17" s="7">
        <v>5257.9842203720827</v>
      </c>
      <c r="X17" s="7">
        <v>5455.6526600789748</v>
      </c>
      <c r="Y17" s="7">
        <v>5632.079053267219</v>
      </c>
      <c r="Z17" s="7">
        <v>5786.8647136592072</v>
      </c>
      <c r="AA17" s="7">
        <v>5912.8360665774317</v>
      </c>
      <c r="AB17" s="7">
        <v>6040.6737957557962</v>
      </c>
      <c r="AC17" s="7">
        <v>6169.0067815478269</v>
      </c>
      <c r="AD17" s="7">
        <v>6291.4367710054348</v>
      </c>
      <c r="AE17" s="5" t="s">
        <v>105</v>
      </c>
      <c r="AF17" s="5" t="s">
        <v>8</v>
      </c>
    </row>
    <row r="18" spans="1:32" s="5" customFormat="1" ht="13" x14ac:dyDescent="0.3">
      <c r="A18" s="6" t="s">
        <v>164</v>
      </c>
      <c r="B18" s="7">
        <v>1416.2466250131201</v>
      </c>
      <c r="C18" s="7">
        <v>1916.9139609505175</v>
      </c>
      <c r="D18" s="7">
        <v>2322.7654334205904</v>
      </c>
      <c r="E18" s="7">
        <v>2737.4576565831517</v>
      </c>
      <c r="F18" s="7">
        <v>2859.6151359803312</v>
      </c>
      <c r="G18" s="7">
        <v>2987.8105395906255</v>
      </c>
      <c r="H18" s="7">
        <v>3138.7254912634967</v>
      </c>
      <c r="I18" s="7">
        <v>3306.0344754513521</v>
      </c>
      <c r="J18" s="7">
        <v>3482.1692867487714</v>
      </c>
      <c r="K18" s="7">
        <v>3679.8104443663433</v>
      </c>
      <c r="L18" s="7">
        <v>3892.757328057894</v>
      </c>
      <c r="M18" s="7">
        <v>4093.9878673468224</v>
      </c>
      <c r="N18" s="7">
        <v>4311.2173909043586</v>
      </c>
      <c r="O18" s="7">
        <v>4503.3664526518187</v>
      </c>
      <c r="P18" s="7">
        <v>4687.8726097907702</v>
      </c>
      <c r="Q18" s="7">
        <v>4851.2540668017082</v>
      </c>
      <c r="R18" s="7">
        <v>5037.3846700544345</v>
      </c>
      <c r="S18" s="7">
        <v>5240.4470690552898</v>
      </c>
      <c r="T18" s="7">
        <v>5476.7586302450509</v>
      </c>
      <c r="U18" s="7">
        <v>5690.7673957286925</v>
      </c>
      <c r="V18" s="7">
        <v>5892.3543084557186</v>
      </c>
      <c r="W18" s="7">
        <v>6113.6315706191072</v>
      </c>
      <c r="X18" s="7">
        <v>6306.3330314340938</v>
      </c>
      <c r="Y18" s="7">
        <v>6460.0510127833104</v>
      </c>
      <c r="Z18" s="7">
        <v>6592.2670551586843</v>
      </c>
      <c r="AA18" s="7">
        <v>6695.8429653499534</v>
      </c>
      <c r="AB18" s="7">
        <v>6801.4284373869987</v>
      </c>
      <c r="AC18" s="7">
        <v>6907.7021351497806</v>
      </c>
      <c r="AD18" s="7">
        <v>7008.22042422297</v>
      </c>
      <c r="AE18" s="5" t="s">
        <v>105</v>
      </c>
      <c r="AF18" s="5" t="s">
        <v>8</v>
      </c>
    </row>
    <row r="19" spans="1:32" s="5" customFormat="1" ht="13" x14ac:dyDescent="0.3">
      <c r="A19" s="6" t="s">
        <v>165</v>
      </c>
      <c r="B19" s="7">
        <v>1416.2466250131201</v>
      </c>
      <c r="C19" s="7">
        <v>1916.9139609505175</v>
      </c>
      <c r="D19" s="7">
        <v>2322.7654334205904</v>
      </c>
      <c r="E19" s="7">
        <v>2737.4576565831517</v>
      </c>
      <c r="F19" s="7">
        <v>2859.6151359803312</v>
      </c>
      <c r="G19" s="7">
        <v>2987.8105395906255</v>
      </c>
      <c r="H19" s="7">
        <v>3138.7254912634967</v>
      </c>
      <c r="I19" s="7">
        <v>3306.0344754513521</v>
      </c>
      <c r="J19" s="7">
        <v>3482.1692867487714</v>
      </c>
      <c r="K19" s="7">
        <v>3679.8104443663433</v>
      </c>
      <c r="L19" s="7">
        <v>3892.757328057894</v>
      </c>
      <c r="M19" s="7">
        <v>4093.9878673468224</v>
      </c>
      <c r="N19" s="7">
        <v>4311.2173909043586</v>
      </c>
      <c r="O19" s="7">
        <v>4503.3664526518187</v>
      </c>
      <c r="P19" s="7">
        <v>4687.8726097907702</v>
      </c>
      <c r="Q19" s="7">
        <v>4851.2540668017082</v>
      </c>
      <c r="R19" s="7">
        <v>5037.3846700544345</v>
      </c>
      <c r="S19" s="7">
        <v>5240.4470690552898</v>
      </c>
      <c r="T19" s="7">
        <v>5476.7586302450509</v>
      </c>
      <c r="U19" s="7">
        <v>5690.7673957286925</v>
      </c>
      <c r="V19" s="7">
        <v>5892.3543084557186</v>
      </c>
      <c r="W19" s="7">
        <v>6113.6315706191072</v>
      </c>
      <c r="X19" s="7">
        <v>6306.3330314340938</v>
      </c>
      <c r="Y19" s="7">
        <v>6460.0510127833104</v>
      </c>
      <c r="Z19" s="7">
        <v>6592.2670551586843</v>
      </c>
      <c r="AA19" s="7">
        <v>6695.8429653499534</v>
      </c>
      <c r="AB19" s="7">
        <v>6801.4284373869987</v>
      </c>
      <c r="AC19" s="7">
        <v>6907.7021351497806</v>
      </c>
      <c r="AD19" s="7">
        <v>7008.22042422297</v>
      </c>
      <c r="AE19" s="5" t="s">
        <v>105</v>
      </c>
      <c r="AF19" s="5" t="s">
        <v>8</v>
      </c>
    </row>
    <row r="20" spans="1:32" s="5" customFormat="1" ht="13" x14ac:dyDescent="0.3">
      <c r="A20" s="6" t="s">
        <v>168</v>
      </c>
      <c r="B20" s="7">
        <v>1416.2466250131201</v>
      </c>
      <c r="C20" s="7">
        <v>1916.9139609505175</v>
      </c>
      <c r="D20" s="7">
        <v>2322.7654334205904</v>
      </c>
      <c r="E20" s="7">
        <v>2737.4576565831517</v>
      </c>
      <c r="F20" s="7">
        <v>2859.6151359803312</v>
      </c>
      <c r="G20" s="7">
        <v>2987.8105395906255</v>
      </c>
      <c r="H20" s="7">
        <v>3138.7254912634967</v>
      </c>
      <c r="I20" s="7">
        <v>3306.0344754513521</v>
      </c>
      <c r="J20" s="7">
        <v>3482.1692867487714</v>
      </c>
      <c r="K20" s="7">
        <v>3679.8104443663433</v>
      </c>
      <c r="L20" s="7">
        <v>3892.757328057894</v>
      </c>
      <c r="M20" s="7">
        <v>4093.9878673468224</v>
      </c>
      <c r="N20" s="7">
        <v>4311.2173909043586</v>
      </c>
      <c r="O20" s="7">
        <v>4503.3664526518187</v>
      </c>
      <c r="P20" s="7">
        <v>4687.8726097907702</v>
      </c>
      <c r="Q20" s="7">
        <v>4851.2540668017082</v>
      </c>
      <c r="R20" s="7">
        <v>5037.3846700544345</v>
      </c>
      <c r="S20" s="7">
        <v>5240.4470690552898</v>
      </c>
      <c r="T20" s="7">
        <v>5476.7586302450509</v>
      </c>
      <c r="U20" s="7">
        <v>5690.7673957286925</v>
      </c>
      <c r="V20" s="7">
        <v>5892.3543084557186</v>
      </c>
      <c r="W20" s="7">
        <v>6113.6315706191072</v>
      </c>
      <c r="X20" s="7">
        <v>6306.3330314340938</v>
      </c>
      <c r="Y20" s="7">
        <v>6460.0510127833104</v>
      </c>
      <c r="Z20" s="7">
        <v>6592.2670551586843</v>
      </c>
      <c r="AA20" s="7">
        <v>6695.8429653499534</v>
      </c>
      <c r="AB20" s="7">
        <v>6801.4284373869987</v>
      </c>
      <c r="AC20" s="7">
        <v>6907.7021351497806</v>
      </c>
      <c r="AD20" s="7">
        <v>7008.22042422297</v>
      </c>
      <c r="AE20" s="5" t="s">
        <v>105</v>
      </c>
      <c r="AF20" s="5" t="s">
        <v>8</v>
      </c>
    </row>
    <row r="21" spans="1:32" s="5" customFormat="1" ht="13" x14ac:dyDescent="0.3">
      <c r="A21" s="6" t="s">
        <v>167</v>
      </c>
      <c r="B21" s="7">
        <v>1416.2466250131201</v>
      </c>
      <c r="C21" s="7">
        <v>1654.867930386838</v>
      </c>
      <c r="D21" s="7">
        <v>1784.8401614175243</v>
      </c>
      <c r="E21" s="7">
        <v>1908.10062307256</v>
      </c>
      <c r="F21" s="7">
        <v>1931.8987541812198</v>
      </c>
      <c r="G21" s="7">
        <v>1959.9811752653491</v>
      </c>
      <c r="H21" s="7">
        <v>1984.4550595671481</v>
      </c>
      <c r="I21" s="7">
        <v>2015.3469508441328</v>
      </c>
      <c r="J21" s="7">
        <v>2056.5482765633865</v>
      </c>
      <c r="K21" s="7">
        <v>2109.3414160037091</v>
      </c>
      <c r="L21" s="7">
        <v>2173.216657597693</v>
      </c>
      <c r="M21" s="7">
        <v>2231.4323124345733</v>
      </c>
      <c r="N21" s="7">
        <v>2300.4864528180415</v>
      </c>
      <c r="O21" s="7">
        <v>2355.4770507060807</v>
      </c>
      <c r="P21" s="7">
        <v>2396.718665860747</v>
      </c>
      <c r="Q21" s="7">
        <v>2425.0678167296996</v>
      </c>
      <c r="R21" s="7">
        <v>2455.2560390272229</v>
      </c>
      <c r="S21" s="7">
        <v>2468.536725610461</v>
      </c>
      <c r="T21" s="7">
        <v>2527.6746979079849</v>
      </c>
      <c r="U21" s="7">
        <v>2589.5059324605136</v>
      </c>
      <c r="V21" s="7">
        <v>2651.139822932535</v>
      </c>
      <c r="W21" s="7">
        <v>2714.4718471049732</v>
      </c>
      <c r="X21" s="7">
        <v>2782.0359032944593</v>
      </c>
      <c r="Y21" s="7">
        <v>2854.0825073319916</v>
      </c>
      <c r="Z21" s="7">
        <v>2927.6429953238944</v>
      </c>
      <c r="AA21" s="7">
        <v>3003.9834494847828</v>
      </c>
      <c r="AB21" s="7">
        <v>3081.440751668868</v>
      </c>
      <c r="AC21" s="7">
        <v>3151.0282892673017</v>
      </c>
      <c r="AD21" s="7">
        <v>3219.8182780260781</v>
      </c>
      <c r="AE21" s="5" t="s">
        <v>105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107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105</v>
      </c>
      <c r="AF23" s="5" t="s">
        <v>10</v>
      </c>
    </row>
    <row r="24" spans="1:32" s="5" customFormat="1" ht="13" x14ac:dyDescent="0.3">
      <c r="A24" s="6" t="s">
        <v>160</v>
      </c>
      <c r="B24" s="7">
        <v>1600.8555962307105</v>
      </c>
      <c r="C24" s="7">
        <v>1888.2466049847151</v>
      </c>
      <c r="D24" s="7">
        <v>2042.9300697429262</v>
      </c>
      <c r="E24" s="7">
        <v>2211.0251092907406</v>
      </c>
      <c r="F24" s="7">
        <v>2311.0079846856629</v>
      </c>
      <c r="G24" s="7">
        <v>2421.5356607259196</v>
      </c>
      <c r="H24" s="7">
        <v>2583.5533659779389</v>
      </c>
      <c r="I24" s="7">
        <v>2777.2731616806313</v>
      </c>
      <c r="J24" s="7">
        <v>2993.2210700036085</v>
      </c>
      <c r="K24" s="7">
        <v>3231.7498487401444</v>
      </c>
      <c r="L24" s="7">
        <v>3485.6462670137398</v>
      </c>
      <c r="M24" s="7">
        <v>3715.2890730628869</v>
      </c>
      <c r="N24" s="7">
        <v>3986.6368759638731</v>
      </c>
      <c r="O24" s="7">
        <v>4230.4686861457158</v>
      </c>
      <c r="P24" s="7">
        <v>4475.8558705186542</v>
      </c>
      <c r="Q24" s="7">
        <v>4714.1222131825043</v>
      </c>
      <c r="R24" s="7">
        <v>4967.6259984139206</v>
      </c>
      <c r="S24" s="7">
        <v>5232.432566991657</v>
      </c>
      <c r="T24" s="7">
        <v>5526.0077535013279</v>
      </c>
      <c r="U24" s="7">
        <v>5814.8791975559379</v>
      </c>
      <c r="V24" s="7">
        <v>6113.5020218135851</v>
      </c>
      <c r="W24" s="7">
        <v>6391.8220271839364</v>
      </c>
      <c r="X24" s="7">
        <v>6667.3575855551362</v>
      </c>
      <c r="Y24" s="7">
        <v>6934.6933905477408</v>
      </c>
      <c r="Z24" s="7">
        <v>7154.0200332486147</v>
      </c>
      <c r="AA24" s="7">
        <v>7335.2232086983895</v>
      </c>
      <c r="AB24" s="7">
        <v>7519.2771333008513</v>
      </c>
      <c r="AC24" s="7">
        <v>7704.3501105735259</v>
      </c>
      <c r="AD24" s="7">
        <v>7882.1153023308134</v>
      </c>
      <c r="AE24" s="5" t="s">
        <v>105</v>
      </c>
      <c r="AF24" s="5" t="s">
        <v>10</v>
      </c>
    </row>
    <row r="25" spans="1:32" s="5" customFormat="1" ht="13" x14ac:dyDescent="0.3">
      <c r="A25" s="6" t="s">
        <v>161</v>
      </c>
      <c r="B25" s="7">
        <v>1600.8555962307105</v>
      </c>
      <c r="C25" s="7">
        <v>1877.4210397396866</v>
      </c>
      <c r="D25" s="7">
        <v>2014.9865047674748</v>
      </c>
      <c r="E25" s="7">
        <v>2156.2723111237897</v>
      </c>
      <c r="F25" s="7">
        <v>2223.1614597639878</v>
      </c>
      <c r="G25" s="7">
        <v>2294.7530811282909</v>
      </c>
      <c r="H25" s="7">
        <v>2362.0188544647863</v>
      </c>
      <c r="I25" s="7">
        <v>2451.7896198659387</v>
      </c>
      <c r="J25" s="7">
        <v>2566.7308863608159</v>
      </c>
      <c r="K25" s="7">
        <v>2694.42647315861</v>
      </c>
      <c r="L25" s="7">
        <v>2831.4854042852558</v>
      </c>
      <c r="M25" s="7">
        <v>2939.5184413286051</v>
      </c>
      <c r="N25" s="7">
        <v>3082.488979381636</v>
      </c>
      <c r="O25" s="7">
        <v>3186.6404332598518</v>
      </c>
      <c r="P25" s="7">
        <v>3284.2741915499455</v>
      </c>
      <c r="Q25" s="7">
        <v>3367.9120587175771</v>
      </c>
      <c r="R25" s="7">
        <v>3458.0546785254887</v>
      </c>
      <c r="S25" s="7">
        <v>3552.3614713140846</v>
      </c>
      <c r="T25" s="7">
        <v>3674.0755758605806</v>
      </c>
      <c r="U25" s="7">
        <v>3794.9621523434812</v>
      </c>
      <c r="V25" s="7">
        <v>3923.6864317732657</v>
      </c>
      <c r="W25" s="7">
        <v>4047.7708897156285</v>
      </c>
      <c r="X25" s="7">
        <v>4171.2076059480096</v>
      </c>
      <c r="Y25" s="7">
        <v>4296.0886545303329</v>
      </c>
      <c r="Z25" s="7">
        <v>4407.196432603534</v>
      </c>
      <c r="AA25" s="7">
        <v>4531.5452502628095</v>
      </c>
      <c r="AB25" s="7">
        <v>4657.9412939261847</v>
      </c>
      <c r="AC25" s="7">
        <v>4784.7196771449208</v>
      </c>
      <c r="AD25" s="7">
        <v>4912.7380523308148</v>
      </c>
      <c r="AE25" s="5" t="s">
        <v>105</v>
      </c>
      <c r="AF25" s="5" t="s">
        <v>10</v>
      </c>
    </row>
    <row r="26" spans="1:32" s="5" customFormat="1" ht="13" x14ac:dyDescent="0.3">
      <c r="A26" s="6" t="s">
        <v>162</v>
      </c>
      <c r="B26" s="7">
        <v>1600.8555962307105</v>
      </c>
      <c r="C26" s="7">
        <v>1950.3340216513818</v>
      </c>
      <c r="D26" s="7">
        <v>2167.1049030762597</v>
      </c>
      <c r="E26" s="7">
        <v>2397.2873592907404</v>
      </c>
      <c r="F26" s="7">
        <v>2545.3017346856618</v>
      </c>
      <c r="G26" s="7">
        <v>2702.5980107259188</v>
      </c>
      <c r="H26" s="7">
        <v>2882.508865977939</v>
      </c>
      <c r="I26" s="7">
        <v>3087.2656616806312</v>
      </c>
      <c r="J26" s="7">
        <v>3303.7535700036087</v>
      </c>
      <c r="K26" s="7">
        <v>3545.9163487401447</v>
      </c>
      <c r="L26" s="7">
        <v>3805.4067670137401</v>
      </c>
      <c r="M26" s="7">
        <v>4038.3645730628873</v>
      </c>
      <c r="N26" s="7">
        <v>4300.3503759638725</v>
      </c>
      <c r="O26" s="7">
        <v>4533.9621861457153</v>
      </c>
      <c r="P26" s="7">
        <v>4752.2033705186541</v>
      </c>
      <c r="Q26" s="7">
        <v>4964.1037131825051</v>
      </c>
      <c r="R26" s="7">
        <v>5183.9234984139202</v>
      </c>
      <c r="S26" s="7">
        <v>5436.8940669916574</v>
      </c>
      <c r="T26" s="7">
        <v>5718.2412535013291</v>
      </c>
      <c r="U26" s="7">
        <v>5992.4056975559388</v>
      </c>
      <c r="V26" s="7">
        <v>6265.0035218135863</v>
      </c>
      <c r="W26" s="7">
        <v>6546.9605271839382</v>
      </c>
      <c r="X26" s="7">
        <v>6786.174085555137</v>
      </c>
      <c r="Y26" s="7">
        <v>6998.3038905477397</v>
      </c>
      <c r="Z26" s="7">
        <v>7183.2035332486139</v>
      </c>
      <c r="AA26" s="7">
        <v>7343.4327086983903</v>
      </c>
      <c r="AB26" s="7">
        <v>7506.7976333008537</v>
      </c>
      <c r="AC26" s="7">
        <v>7671.8866105735269</v>
      </c>
      <c r="AD26" s="7">
        <v>7833.8348023308163</v>
      </c>
      <c r="AE26" s="5" t="s">
        <v>105</v>
      </c>
      <c r="AF26" s="5" t="s">
        <v>10</v>
      </c>
    </row>
    <row r="27" spans="1:32" s="5" customFormat="1" ht="13" x14ac:dyDescent="0.3">
      <c r="A27" s="6" t="s">
        <v>6</v>
      </c>
      <c r="B27" s="7">
        <v>1845.1598269236802</v>
      </c>
      <c r="C27" s="7">
        <v>1906.1737225792224</v>
      </c>
      <c r="D27" s="7">
        <v>2017.3723482465566</v>
      </c>
      <c r="E27" s="7">
        <v>2193.6280042753406</v>
      </c>
      <c r="F27" s="7">
        <v>2376.4898652582069</v>
      </c>
      <c r="G27" s="7">
        <v>2562.2788021023212</v>
      </c>
      <c r="H27" s="7">
        <v>2763.5712492964353</v>
      </c>
      <c r="I27" s="7">
        <v>2974.7547130225985</v>
      </c>
      <c r="J27" s="7">
        <v>3210.0587496155658</v>
      </c>
      <c r="K27" s="7">
        <v>3464.2121811704624</v>
      </c>
      <c r="L27" s="7">
        <v>3725.8417580802843</v>
      </c>
      <c r="M27" s="7">
        <v>3985.7475393739087</v>
      </c>
      <c r="N27" s="7">
        <v>4264.7342707989455</v>
      </c>
      <c r="O27" s="7">
        <v>4530.7706112684173</v>
      </c>
      <c r="P27" s="7">
        <v>4793.8283616355593</v>
      </c>
      <c r="Q27" s="7">
        <v>5044.0608027746575</v>
      </c>
      <c r="R27" s="7">
        <v>5302.2138763677358</v>
      </c>
      <c r="S27" s="7">
        <v>5572.5434925923691</v>
      </c>
      <c r="T27" s="7">
        <v>5864.5583555578942</v>
      </c>
      <c r="U27" s="7">
        <v>6153.5226143648406</v>
      </c>
      <c r="V27" s="7">
        <v>6443.2337394871629</v>
      </c>
      <c r="W27" s="7">
        <v>6733.5750218382109</v>
      </c>
      <c r="X27" s="7">
        <v>6996.3829043446158</v>
      </c>
      <c r="Y27" s="7">
        <v>7257.7127130572271</v>
      </c>
      <c r="Z27" s="7">
        <v>7456.3562603968958</v>
      </c>
      <c r="AA27" s="7">
        <v>7614.5439895687041</v>
      </c>
      <c r="AB27" s="7">
        <v>7772.6757845851207</v>
      </c>
      <c r="AC27" s="7">
        <v>7929.4373808007904</v>
      </c>
      <c r="AD27" s="7">
        <v>8076.6656296219644</v>
      </c>
      <c r="AE27" s="5" t="s">
        <v>105</v>
      </c>
      <c r="AF27" s="5" t="s">
        <v>10</v>
      </c>
    </row>
    <row r="28" spans="1:32" s="5" customFormat="1" ht="13" x14ac:dyDescent="0.3">
      <c r="A28" s="6" t="s">
        <v>163</v>
      </c>
      <c r="B28" s="7">
        <v>1600.8555962307105</v>
      </c>
      <c r="C28" s="7">
        <v>1888.2466049847151</v>
      </c>
      <c r="D28" s="7">
        <v>2042.9300697429262</v>
      </c>
      <c r="E28" s="7">
        <v>2211.0251092907406</v>
      </c>
      <c r="F28" s="7">
        <v>2311.0079846856629</v>
      </c>
      <c r="G28" s="7">
        <v>2421.5356607259196</v>
      </c>
      <c r="H28" s="7">
        <v>2583.5533659779389</v>
      </c>
      <c r="I28" s="7">
        <v>2777.2731616806313</v>
      </c>
      <c r="J28" s="7">
        <v>2996.2298125289453</v>
      </c>
      <c r="K28" s="7">
        <v>3234.6446629770862</v>
      </c>
      <c r="L28" s="7">
        <v>3488.4142065658784</v>
      </c>
      <c r="M28" s="7">
        <v>3731.3460569818094</v>
      </c>
      <c r="N28" s="7">
        <v>4002.5428185913629</v>
      </c>
      <c r="O28" s="7">
        <v>4258.0039451204193</v>
      </c>
      <c r="P28" s="7">
        <v>4503.2314572709865</v>
      </c>
      <c r="Q28" s="7">
        <v>4748.3101937249921</v>
      </c>
      <c r="R28" s="7">
        <v>5001.642223430722</v>
      </c>
      <c r="S28" s="7">
        <v>5273.249965588393</v>
      </c>
      <c r="T28" s="7">
        <v>5566.6318192450308</v>
      </c>
      <c r="U28" s="7">
        <v>5862.2785440867583</v>
      </c>
      <c r="V28" s="7">
        <v>6160.6907736294943</v>
      </c>
      <c r="W28" s="7">
        <v>6458.7134681474026</v>
      </c>
      <c r="X28" s="7">
        <v>6734.0151282901561</v>
      </c>
      <c r="Y28" s="7">
        <v>7008.0891010668402</v>
      </c>
      <c r="Z28" s="7">
        <v>7227.1619943981077</v>
      </c>
      <c r="AA28" s="7">
        <v>7408.1010633611495</v>
      </c>
      <c r="AB28" s="7">
        <v>7591.8779350804698</v>
      </c>
      <c r="AC28" s="7">
        <v>7776.6643654459685</v>
      </c>
      <c r="AD28" s="7">
        <v>7954.1283377134851</v>
      </c>
      <c r="AE28" s="5" t="s">
        <v>105</v>
      </c>
      <c r="AF28" s="5" t="s">
        <v>10</v>
      </c>
    </row>
    <row r="29" spans="1:32" s="5" customFormat="1" ht="13" x14ac:dyDescent="0.3">
      <c r="A29" s="6" t="s">
        <v>164</v>
      </c>
      <c r="B29" s="7">
        <v>1600.8555962307105</v>
      </c>
      <c r="C29" s="7">
        <v>1950.9090216513816</v>
      </c>
      <c r="D29" s="7">
        <v>2168.2549030762593</v>
      </c>
      <c r="E29" s="7">
        <v>2399.0123592907407</v>
      </c>
      <c r="F29" s="7">
        <v>2547.601734685662</v>
      </c>
      <c r="G29" s="7">
        <v>2706.4999107259187</v>
      </c>
      <c r="H29" s="7">
        <v>2906.2676159779385</v>
      </c>
      <c r="I29" s="7">
        <v>3131.4284116806311</v>
      </c>
      <c r="J29" s="7">
        <v>3367.3133200036086</v>
      </c>
      <c r="K29" s="7">
        <v>3630.8380987401442</v>
      </c>
      <c r="L29" s="7">
        <v>3913.6835170137401</v>
      </c>
      <c r="M29" s="7">
        <v>4172.1263230628865</v>
      </c>
      <c r="N29" s="7">
        <v>4461.8821259638726</v>
      </c>
      <c r="O29" s="7">
        <v>4732.5012516757033</v>
      </c>
      <c r="P29" s="7">
        <v>4985.5184248171563</v>
      </c>
      <c r="Q29" s="7">
        <v>5242.1523698896744</v>
      </c>
      <c r="R29" s="7">
        <v>5502.9241141898819</v>
      </c>
      <c r="S29" s="7">
        <v>5807.2460233144075</v>
      </c>
      <c r="T29" s="7">
        <v>6126.1306451691153</v>
      </c>
      <c r="U29" s="7">
        <v>6443.7558227434429</v>
      </c>
      <c r="V29" s="7">
        <v>6766.1192704963469</v>
      </c>
      <c r="W29" s="7">
        <v>7092.0012118488485</v>
      </c>
      <c r="X29" s="7">
        <v>7361.6310628623223</v>
      </c>
      <c r="Y29" s="7">
        <v>7610.5664170202263</v>
      </c>
      <c r="Z29" s="7">
        <v>7804.6671024534317</v>
      </c>
      <c r="AA29" s="7">
        <v>7960.7426064012843</v>
      </c>
      <c r="AB29" s="7">
        <v>8119.8198714537602</v>
      </c>
      <c r="AC29" s="7">
        <v>8280.0647487560054</v>
      </c>
      <c r="AD29" s="7">
        <v>8433.1479894017048</v>
      </c>
      <c r="AE29" s="5" t="s">
        <v>105</v>
      </c>
      <c r="AF29" s="5" t="s">
        <v>10</v>
      </c>
    </row>
    <row r="30" spans="1:32" s="5" customFormat="1" ht="13" x14ac:dyDescent="0.3">
      <c r="A30" s="6" t="s">
        <v>165</v>
      </c>
      <c r="B30" s="7">
        <v>1600.8555962307105</v>
      </c>
      <c r="C30" s="7">
        <v>1950.9090216513816</v>
      </c>
      <c r="D30" s="7">
        <v>2168.2549030762593</v>
      </c>
      <c r="E30" s="7">
        <v>2399.0123592907407</v>
      </c>
      <c r="F30" s="7">
        <v>2547.601734685662</v>
      </c>
      <c r="G30" s="7">
        <v>2706.4999107259187</v>
      </c>
      <c r="H30" s="7">
        <v>2906.2676159779385</v>
      </c>
      <c r="I30" s="7">
        <v>3131.4284116806311</v>
      </c>
      <c r="J30" s="7">
        <v>3367.3133200036086</v>
      </c>
      <c r="K30" s="7">
        <v>3630.8380987401442</v>
      </c>
      <c r="L30" s="7">
        <v>3913.6835170137401</v>
      </c>
      <c r="M30" s="7">
        <v>4172.1263230628865</v>
      </c>
      <c r="N30" s="7">
        <v>4461.8821259638726</v>
      </c>
      <c r="O30" s="7">
        <v>4727.7309361457155</v>
      </c>
      <c r="P30" s="7">
        <v>4981.0191205186538</v>
      </c>
      <c r="Q30" s="7">
        <v>5230.9554631825049</v>
      </c>
      <c r="R30" s="7">
        <v>5492.0232484139196</v>
      </c>
      <c r="S30" s="7">
        <v>5789.6648169916571</v>
      </c>
      <c r="T30" s="7">
        <v>6108.8800035013282</v>
      </c>
      <c r="U30" s="7">
        <v>6419.8714475559382</v>
      </c>
      <c r="V30" s="7">
        <v>6729.649271813586</v>
      </c>
      <c r="W30" s="7">
        <v>7048.9302771839375</v>
      </c>
      <c r="X30" s="7">
        <v>7318.9528355551365</v>
      </c>
      <c r="Y30" s="7">
        <v>7561.3226405477399</v>
      </c>
      <c r="Z30" s="7">
        <v>7755.8522832486142</v>
      </c>
      <c r="AA30" s="7">
        <v>7912.3774586983891</v>
      </c>
      <c r="AB30" s="7">
        <v>8071.9233833008529</v>
      </c>
      <c r="AC30" s="7">
        <v>8232.659360573527</v>
      </c>
      <c r="AD30" s="7">
        <v>8386.2535523308161</v>
      </c>
      <c r="AE30" s="5" t="s">
        <v>105</v>
      </c>
      <c r="AF30" s="5" t="s">
        <v>10</v>
      </c>
    </row>
    <row r="31" spans="1:32" s="5" customFormat="1" ht="13" x14ac:dyDescent="0.3">
      <c r="A31" s="6" t="s">
        <v>168</v>
      </c>
      <c r="B31" s="7">
        <v>1600.8555962307105</v>
      </c>
      <c r="C31" s="7">
        <v>1950.9090216513816</v>
      </c>
      <c r="D31" s="7">
        <v>2168.2549030762593</v>
      </c>
      <c r="E31" s="7">
        <v>2399.0123592907407</v>
      </c>
      <c r="F31" s="7">
        <v>2547.601734685662</v>
      </c>
      <c r="G31" s="7">
        <v>2706.4999107259187</v>
      </c>
      <c r="H31" s="7">
        <v>2906.2676159779385</v>
      </c>
      <c r="I31" s="7">
        <v>3131.4284116806311</v>
      </c>
      <c r="J31" s="7">
        <v>3367.3133200036086</v>
      </c>
      <c r="K31" s="7">
        <v>3630.8380987401442</v>
      </c>
      <c r="L31" s="7">
        <v>3913.6835170137401</v>
      </c>
      <c r="M31" s="7">
        <v>4172.1263230628865</v>
      </c>
      <c r="N31" s="7">
        <v>4461.8821259638726</v>
      </c>
      <c r="O31" s="7">
        <v>4727.7309361457155</v>
      </c>
      <c r="P31" s="7">
        <v>4981.0191205186538</v>
      </c>
      <c r="Q31" s="7">
        <v>5230.9554631825049</v>
      </c>
      <c r="R31" s="7">
        <v>5492.0232484139196</v>
      </c>
      <c r="S31" s="7">
        <v>5789.6648169916571</v>
      </c>
      <c r="T31" s="7">
        <v>6108.8800035013282</v>
      </c>
      <c r="U31" s="7">
        <v>6419.8714475559382</v>
      </c>
      <c r="V31" s="7">
        <v>6729.649271813586</v>
      </c>
      <c r="W31" s="7">
        <v>7048.9302771839375</v>
      </c>
      <c r="X31" s="7">
        <v>7318.9528355551365</v>
      </c>
      <c r="Y31" s="7">
        <v>7561.3226405477399</v>
      </c>
      <c r="Z31" s="7">
        <v>7755.8522832486142</v>
      </c>
      <c r="AA31" s="7">
        <v>7912.3774586983891</v>
      </c>
      <c r="AB31" s="7">
        <v>8071.9233833008529</v>
      </c>
      <c r="AC31" s="7">
        <v>8232.659360573527</v>
      </c>
      <c r="AD31" s="7">
        <v>8386.2535523308161</v>
      </c>
      <c r="AE31" s="5" t="s">
        <v>105</v>
      </c>
      <c r="AF31" s="5" t="s">
        <v>10</v>
      </c>
    </row>
    <row r="32" spans="1:32" s="5" customFormat="1" ht="13" x14ac:dyDescent="0.3">
      <c r="A32" s="6" t="s">
        <v>167</v>
      </c>
      <c r="B32" s="7">
        <v>1600.8555962307105</v>
      </c>
      <c r="C32" s="7">
        <v>1847.2484592966953</v>
      </c>
      <c r="D32" s="7">
        <v>1936.674015466554</v>
      </c>
      <c r="E32" s="7">
        <v>2015.8843556649017</v>
      </c>
      <c r="F32" s="7">
        <v>2052.7858276165457</v>
      </c>
      <c r="G32" s="7">
        <v>2094.598517954601</v>
      </c>
      <c r="H32" s="7">
        <v>2127.8452828393597</v>
      </c>
      <c r="I32" s="7">
        <v>2169.1195723510536</v>
      </c>
      <c r="J32" s="7">
        <v>2223.1201795977877</v>
      </c>
      <c r="K32" s="7">
        <v>2290.8353201423674</v>
      </c>
      <c r="L32" s="7">
        <v>2372.6982867591264</v>
      </c>
      <c r="M32" s="7">
        <v>2446.356182667882</v>
      </c>
      <c r="N32" s="7">
        <v>2532.9658052528353</v>
      </c>
      <c r="O32" s="7">
        <v>2604.0313946833285</v>
      </c>
      <c r="P32" s="7">
        <v>2659.7216118598271</v>
      </c>
      <c r="Q32" s="7">
        <v>2702.3541433220407</v>
      </c>
      <c r="R32" s="7">
        <v>2747.7901033556827</v>
      </c>
      <c r="S32" s="7">
        <v>2807.8345633893246</v>
      </c>
      <c r="T32" s="7">
        <v>2886.2813091372523</v>
      </c>
      <c r="U32" s="7">
        <v>2968.8862688558161</v>
      </c>
      <c r="V32" s="7">
        <v>3052.8193005054331</v>
      </c>
      <c r="W32" s="7">
        <v>3139.37979944565</v>
      </c>
      <c r="X32" s="7">
        <v>3230.9339762429686</v>
      </c>
      <c r="Y32" s="7">
        <v>3327.8358608875515</v>
      </c>
      <c r="Z32" s="7">
        <v>3427.146963778458</v>
      </c>
      <c r="AA32" s="7">
        <v>3529.2540135989575</v>
      </c>
      <c r="AB32" s="7">
        <v>3633.05988205007</v>
      </c>
      <c r="AC32" s="7">
        <v>3728.5485397406524</v>
      </c>
      <c r="AD32" s="7">
        <v>3823.5620523308157</v>
      </c>
      <c r="AE32" s="5" t="s">
        <v>105</v>
      </c>
      <c r="AF32" s="5" t="s">
        <v>10</v>
      </c>
    </row>
    <row r="35" spans="1:30" s="5" customFormat="1" ht="13" x14ac:dyDescent="0.3">
      <c r="A35" s="1" t="s">
        <v>108</v>
      </c>
      <c r="B35" s="2">
        <v>2022</v>
      </c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  <c r="M35" s="2">
        <v>2033</v>
      </c>
      <c r="N35" s="2">
        <v>2034</v>
      </c>
      <c r="O35" s="2">
        <v>2035</v>
      </c>
      <c r="P35" s="2">
        <v>2036</v>
      </c>
      <c r="Q35" s="2">
        <v>2037</v>
      </c>
      <c r="R35" s="2">
        <v>2038</v>
      </c>
      <c r="S35" s="2">
        <v>2039</v>
      </c>
      <c r="T35" s="2">
        <v>2040</v>
      </c>
      <c r="U35" s="2">
        <v>2041</v>
      </c>
      <c r="V35" s="2">
        <v>2042</v>
      </c>
      <c r="W35" s="2">
        <v>2043</v>
      </c>
      <c r="X35" s="2">
        <v>2044</v>
      </c>
      <c r="Y35" s="2">
        <v>2045</v>
      </c>
      <c r="Z35" s="2">
        <v>2046</v>
      </c>
      <c r="AA35" s="2">
        <v>2047</v>
      </c>
      <c r="AB35" s="2">
        <v>2048</v>
      </c>
      <c r="AC35" s="2">
        <v>2049</v>
      </c>
      <c r="AD35" s="2">
        <v>2050</v>
      </c>
    </row>
    <row r="36" spans="1:30" s="5" customFormat="1" ht="13" x14ac:dyDescent="0.3">
      <c r="A36" s="6" t="s">
        <v>160</v>
      </c>
      <c r="B36" s="37">
        <f t="shared" ref="B36:AD44" si="0">B2/1000</f>
        <v>3.0171022212438308</v>
      </c>
      <c r="C36" s="37">
        <f t="shared" si="0"/>
        <v>3.6746109719440048</v>
      </c>
      <c r="D36" s="37">
        <f t="shared" si="0"/>
        <v>4.1044723151810611</v>
      </c>
      <c r="E36" s="37">
        <f t="shared" si="0"/>
        <v>4.5565919839002085</v>
      </c>
      <c r="F36" s="37">
        <f t="shared" si="0"/>
        <v>4.7376448386923098</v>
      </c>
      <c r="G36" s="37">
        <f t="shared" si="0"/>
        <v>4.935494418342862</v>
      </c>
      <c r="H36" s="37">
        <f t="shared" si="0"/>
        <v>5.2165140752677503</v>
      </c>
      <c r="I36" s="37">
        <f t="shared" si="0"/>
        <v>5.5503168551582993</v>
      </c>
      <c r="J36" s="37">
        <f t="shared" si="0"/>
        <v>5.9222261531329528</v>
      </c>
      <c r="K36" s="37">
        <f t="shared" si="0"/>
        <v>6.3373860176733023</v>
      </c>
      <c r="L36" s="37">
        <f t="shared" si="0"/>
        <v>6.779682216936763</v>
      </c>
      <c r="M36" s="37">
        <f t="shared" si="0"/>
        <v>7.1502400677024038</v>
      </c>
      <c r="N36" s="37">
        <f t="shared" si="0"/>
        <v>7.6240240338017777</v>
      </c>
      <c r="O36" s="37">
        <f t="shared" si="0"/>
        <v>8.0205360701548543</v>
      </c>
      <c r="P36" s="37">
        <f t="shared" si="0"/>
        <v>8.4441902773029174</v>
      </c>
      <c r="Q36" s="37">
        <f t="shared" si="0"/>
        <v>8.8359815508506614</v>
      </c>
      <c r="R36" s="37">
        <f t="shared" si="0"/>
        <v>9.2694438358588993</v>
      </c>
      <c r="S36" s="37">
        <f t="shared" si="0"/>
        <v>9.7078770917248107</v>
      </c>
      <c r="T36" s="37">
        <f t="shared" si="0"/>
        <v>10.214672766836273</v>
      </c>
      <c r="U36" s="37">
        <f t="shared" si="0"/>
        <v>10.697676914082525</v>
      </c>
      <c r="V36" s="37">
        <f t="shared" si="0"/>
        <v>11.21293972144006</v>
      </c>
      <c r="W36" s="37">
        <f t="shared" si="0"/>
        <v>11.649806247556018</v>
      </c>
      <c r="X36" s="37">
        <f t="shared" si="0"/>
        <v>12.123010245634111</v>
      </c>
      <c r="Y36" s="37">
        <f t="shared" si="0"/>
        <v>12.56677244381496</v>
      </c>
      <c r="Z36" s="37">
        <f t="shared" si="0"/>
        <v>12.940884746907821</v>
      </c>
      <c r="AA36" s="37">
        <f t="shared" si="0"/>
        <v>13.24805927527582</v>
      </c>
      <c r="AB36" s="37">
        <f t="shared" si="0"/>
        <v>13.559950929056647</v>
      </c>
      <c r="AC36" s="37">
        <f t="shared" si="0"/>
        <v>13.873356892121352</v>
      </c>
      <c r="AD36" s="37">
        <f t="shared" si="0"/>
        <v>14.173552073336248</v>
      </c>
    </row>
    <row r="37" spans="1:30" s="5" customFormat="1" ht="13" x14ac:dyDescent="0.3">
      <c r="A37" s="6" t="s">
        <v>161</v>
      </c>
      <c r="B37" s="37">
        <f t="shared" si="0"/>
        <v>3.0171022212438308</v>
      </c>
      <c r="C37" s="37">
        <f t="shared" si="0"/>
        <v>3.6513055407331931</v>
      </c>
      <c r="D37" s="37">
        <f t="shared" si="0"/>
        <v>4.048369635833061</v>
      </c>
      <c r="E37" s="37">
        <f t="shared" si="0"/>
        <v>4.4518535839494469</v>
      </c>
      <c r="F37" s="37">
        <f t="shared" si="0"/>
        <v>4.573686057164343</v>
      </c>
      <c r="G37" s="37">
        <f t="shared" si="0"/>
        <v>4.7021419458985969</v>
      </c>
      <c r="H37" s="37">
        <f t="shared" si="0"/>
        <v>4.8212189249533299</v>
      </c>
      <c r="I37" s="37">
        <f t="shared" si="0"/>
        <v>4.9788014788763251</v>
      </c>
      <c r="J37" s="37">
        <f t="shared" si="0"/>
        <v>5.1876190336098311</v>
      </c>
      <c r="K37" s="37">
        <f t="shared" si="0"/>
        <v>5.4168948231441423</v>
      </c>
      <c r="L37" s="37">
        <f t="shared" si="0"/>
        <v>5.6553503173708384</v>
      </c>
      <c r="M37" s="37">
        <f t="shared" si="0"/>
        <v>5.8557336771705106</v>
      </c>
      <c r="N37" s="37">
        <f t="shared" si="0"/>
        <v>6.1084818862207504</v>
      </c>
      <c r="O37" s="37">
        <f t="shared" si="0"/>
        <v>6.2927327087126086</v>
      </c>
      <c r="P37" s="37">
        <f t="shared" si="0"/>
        <v>6.4720663614173191</v>
      </c>
      <c r="Q37" s="37">
        <f t="shared" si="0"/>
        <v>6.6038472877029468</v>
      </c>
      <c r="R37" s="37">
        <f t="shared" si="0"/>
        <v>6.7623079079213984</v>
      </c>
      <c r="S37" s="37">
        <f t="shared" si="0"/>
        <v>6.9102765260036518</v>
      </c>
      <c r="T37" s="37">
        <f t="shared" si="0"/>
        <v>7.1269955148558228</v>
      </c>
      <c r="U37" s="37">
        <f t="shared" si="0"/>
        <v>7.3253585019434029</v>
      </c>
      <c r="V37" s="37">
        <f t="shared" si="0"/>
        <v>7.55398217057484</v>
      </c>
      <c r="W37" s="37">
        <f t="shared" si="0"/>
        <v>7.7554735327360005</v>
      </c>
      <c r="X37" s="37">
        <f t="shared" si="0"/>
        <v>7.9739696747919746</v>
      </c>
      <c r="Y37" s="37">
        <f t="shared" si="0"/>
        <v>8.1917611334530882</v>
      </c>
      <c r="Z37" s="37">
        <f t="shared" si="0"/>
        <v>8.3509740885672006</v>
      </c>
      <c r="AA37" s="37">
        <f t="shared" si="0"/>
        <v>8.5748773507481122</v>
      </c>
      <c r="AB37" s="37">
        <f t="shared" si="0"/>
        <v>8.792349717917034</v>
      </c>
      <c r="AC37" s="37">
        <f t="shared" si="0"/>
        <v>9.0162407903187756</v>
      </c>
      <c r="AD37" s="37">
        <f t="shared" si="0"/>
        <v>9.2101736164173893</v>
      </c>
    </row>
    <row r="38" spans="1:30" s="5" customFormat="1" ht="13" x14ac:dyDescent="0.3">
      <c r="A38" s="6" t="s">
        <v>162</v>
      </c>
      <c r="B38" s="37">
        <f t="shared" si="0"/>
        <v>3.0171022212438308</v>
      </c>
      <c r="C38" s="37">
        <f t="shared" si="0"/>
        <v>3.8630879826018991</v>
      </c>
      <c r="D38" s="37">
        <f t="shared" si="0"/>
        <v>4.4815503364968503</v>
      </c>
      <c r="E38" s="37">
        <f t="shared" si="0"/>
        <v>5.1222650158738912</v>
      </c>
      <c r="F38" s="37">
        <f t="shared" si="0"/>
        <v>5.3882768706659929</v>
      </c>
      <c r="G38" s="37">
        <f t="shared" si="0"/>
        <v>5.6696085503165454</v>
      </c>
      <c r="H38" s="37">
        <f t="shared" si="0"/>
        <v>5.9868913572414346</v>
      </c>
      <c r="I38" s="37">
        <f t="shared" si="0"/>
        <v>6.3442821371319829</v>
      </c>
      <c r="J38" s="37">
        <f t="shared" si="0"/>
        <v>6.7229098567523797</v>
      </c>
      <c r="K38" s="37">
        <f t="shared" si="0"/>
        <v>7.1468127931064886</v>
      </c>
      <c r="L38" s="37">
        <f t="shared" si="0"/>
        <v>7.6015990950716352</v>
      </c>
      <c r="M38" s="37">
        <f t="shared" si="0"/>
        <v>8.0164784404097098</v>
      </c>
      <c r="N38" s="37">
        <f t="shared" si="0"/>
        <v>8.4750647668682326</v>
      </c>
      <c r="O38" s="37">
        <f t="shared" si="0"/>
        <v>8.8768626387975349</v>
      </c>
      <c r="P38" s="37">
        <f t="shared" si="0"/>
        <v>9.2535189803094262</v>
      </c>
      <c r="Q38" s="37">
        <f t="shared" si="0"/>
        <v>9.6004467799842139</v>
      </c>
      <c r="R38" s="37">
        <f t="shared" si="0"/>
        <v>9.9756131684683531</v>
      </c>
      <c r="S38" s="37">
        <f t="shared" si="0"/>
        <v>10.398265136046946</v>
      </c>
      <c r="T38" s="37">
        <f t="shared" si="0"/>
        <v>10.88769888374638</v>
      </c>
      <c r="U38" s="37">
        <f t="shared" si="0"/>
        <v>11.348434093284631</v>
      </c>
      <c r="V38" s="37">
        <f t="shared" si="0"/>
        <v>11.794919830269304</v>
      </c>
      <c r="W38" s="37">
        <f t="shared" si="0"/>
        <v>12.270341097803044</v>
      </c>
      <c r="X38" s="37">
        <f t="shared" si="0"/>
        <v>12.67937711698923</v>
      </c>
      <c r="Y38" s="37">
        <f t="shared" si="0"/>
        <v>13.02277190333105</v>
      </c>
      <c r="Z38" s="37">
        <f t="shared" si="0"/>
        <v>13.333044588407297</v>
      </c>
      <c r="AA38" s="37">
        <f t="shared" si="0"/>
        <v>13.600089674048345</v>
      </c>
      <c r="AB38" s="37">
        <f t="shared" si="0"/>
        <v>13.872375070687852</v>
      </c>
      <c r="AC38" s="37">
        <f t="shared" si="0"/>
        <v>14.147488745723306</v>
      </c>
      <c r="AD38" s="37">
        <f t="shared" si="0"/>
        <v>14.416723226553787</v>
      </c>
    </row>
    <row r="39" spans="1:30" x14ac:dyDescent="0.35">
      <c r="A39" s="6" t="s">
        <v>6</v>
      </c>
      <c r="B39" s="37">
        <f t="shared" si="0"/>
        <v>3.5150460365259919</v>
      </c>
      <c r="C39" s="37">
        <f t="shared" si="0"/>
        <v>3.6204497810991421</v>
      </c>
      <c r="D39" s="37">
        <f t="shared" si="0"/>
        <v>3.812749717173685</v>
      </c>
      <c r="E39" s="37">
        <f t="shared" si="0"/>
        <v>4.1132608056297215</v>
      </c>
      <c r="F39" s="37">
        <f t="shared" si="0"/>
        <v>4.4248999532621562</v>
      </c>
      <c r="G39" s="37">
        <f t="shared" si="0"/>
        <v>4.7417232963526388</v>
      </c>
      <c r="H39" s="37">
        <f t="shared" si="0"/>
        <v>5.0865927406005742</v>
      </c>
      <c r="I39" s="37">
        <f t="shared" si="0"/>
        <v>5.4496960037723152</v>
      </c>
      <c r="J39" s="37">
        <f t="shared" si="0"/>
        <v>5.8570799218000396</v>
      </c>
      <c r="K39" s="37">
        <f t="shared" si="0"/>
        <v>6.2899188155028805</v>
      </c>
      <c r="L39" s="37">
        <f t="shared" si="0"/>
        <v>6.7227375657178925</v>
      </c>
      <c r="M39" s="37">
        <f t="shared" si="0"/>
        <v>7.151230127825527</v>
      </c>
      <c r="N39" s="37">
        <f t="shared" si="0"/>
        <v>7.615143071019066</v>
      </c>
      <c r="O39" s="37">
        <f t="shared" si="0"/>
        <v>8.0522393742050653</v>
      </c>
      <c r="P39" s="37">
        <f t="shared" si="0"/>
        <v>8.4823820091398847</v>
      </c>
      <c r="Q39" s="37">
        <f t="shared" si="0"/>
        <v>8.886782430709621</v>
      </c>
      <c r="R39" s="37">
        <f t="shared" si="0"/>
        <v>9.3048981835777447</v>
      </c>
      <c r="S39" s="37">
        <f t="shared" si="0"/>
        <v>9.7449816582566609</v>
      </c>
      <c r="T39" s="37">
        <f t="shared" si="0"/>
        <v>10.22599253250884</v>
      </c>
      <c r="U39" s="37">
        <f t="shared" si="0"/>
        <v>10.701632137791981</v>
      </c>
      <c r="V39" s="37">
        <f t="shared" si="0"/>
        <v>11.178858404574047</v>
      </c>
      <c r="W39" s="37">
        <f t="shared" si="0"/>
        <v>11.657105701182372</v>
      </c>
      <c r="X39" s="37">
        <f t="shared" si="0"/>
        <v>12.086045208398966</v>
      </c>
      <c r="Y39" s="37">
        <f t="shared" si="0"/>
        <v>12.512344364922392</v>
      </c>
      <c r="Z39" s="37">
        <f t="shared" si="0"/>
        <v>12.829610393196818</v>
      </c>
      <c r="AA39" s="37">
        <f t="shared" si="0"/>
        <v>13.07648384516391</v>
      </c>
      <c r="AB39" s="37">
        <f t="shared" si="0"/>
        <v>13.323186098075443</v>
      </c>
      <c r="AC39" s="37">
        <f t="shared" si="0"/>
        <v>13.567429899229243</v>
      </c>
      <c r="AD39" s="37">
        <f t="shared" si="0"/>
        <v>13.816226862890813</v>
      </c>
    </row>
    <row r="40" spans="1:30" x14ac:dyDescent="0.35">
      <c r="A40" s="6" t="s">
        <v>163</v>
      </c>
      <c r="B40" s="37">
        <f t="shared" si="0"/>
        <v>3.0171022212438308</v>
      </c>
      <c r="C40" s="37">
        <f t="shared" si="0"/>
        <v>3.6746109719440048</v>
      </c>
      <c r="D40" s="37">
        <f t="shared" si="0"/>
        <v>4.1044723151810611</v>
      </c>
      <c r="E40" s="37">
        <f t="shared" si="0"/>
        <v>4.5565919839002085</v>
      </c>
      <c r="F40" s="37">
        <f t="shared" si="0"/>
        <v>4.7376448386923098</v>
      </c>
      <c r="G40" s="37">
        <f t="shared" si="0"/>
        <v>4.935494418342862</v>
      </c>
      <c r="H40" s="37">
        <f t="shared" si="0"/>
        <v>5.2165140752677503</v>
      </c>
      <c r="I40" s="37">
        <f t="shared" si="0"/>
        <v>5.5503168551582993</v>
      </c>
      <c r="J40" s="37">
        <f t="shared" si="0"/>
        <v>5.9252348956582903</v>
      </c>
      <c r="K40" s="37">
        <f t="shared" si="0"/>
        <v>6.3402808319102437</v>
      </c>
      <c r="L40" s="37">
        <f t="shared" si="0"/>
        <v>6.7824501564889017</v>
      </c>
      <c r="M40" s="37">
        <f t="shared" si="0"/>
        <v>7.1662970516213251</v>
      </c>
      <c r="N40" s="37">
        <f t="shared" si="0"/>
        <v>7.6399299764292667</v>
      </c>
      <c r="O40" s="37">
        <f t="shared" si="0"/>
        <v>8.0480713291295576</v>
      </c>
      <c r="P40" s="37">
        <f t="shared" si="0"/>
        <v>8.4715658640552505</v>
      </c>
      <c r="Q40" s="37">
        <f t="shared" si="0"/>
        <v>8.8701695313931488</v>
      </c>
      <c r="R40" s="37">
        <f t="shared" si="0"/>
        <v>9.3034600608757021</v>
      </c>
      <c r="S40" s="37">
        <f t="shared" si="0"/>
        <v>9.7486944903215473</v>
      </c>
      <c r="T40" s="37">
        <f t="shared" si="0"/>
        <v>10.255296832579974</v>
      </c>
      <c r="U40" s="37">
        <f t="shared" si="0"/>
        <v>10.745076260613347</v>
      </c>
      <c r="V40" s="37">
        <f t="shared" si="0"/>
        <v>11.260128473255969</v>
      </c>
      <c r="W40" s="37">
        <f t="shared" si="0"/>
        <v>11.716697688519485</v>
      </c>
      <c r="X40" s="37">
        <f t="shared" si="0"/>
        <v>12.18966778836913</v>
      </c>
      <c r="Y40" s="37">
        <f t="shared" si="0"/>
        <v>12.640168154334059</v>
      </c>
      <c r="Z40" s="37">
        <f t="shared" si="0"/>
        <v>13.014026708057314</v>
      </c>
      <c r="AA40" s="37">
        <f t="shared" si="0"/>
        <v>13.320937129938581</v>
      </c>
      <c r="AB40" s="37">
        <f t="shared" si="0"/>
        <v>13.632551730836266</v>
      </c>
      <c r="AC40" s="37">
        <f t="shared" si="0"/>
        <v>13.945671146993794</v>
      </c>
      <c r="AD40" s="37">
        <f t="shared" si="0"/>
        <v>14.245565108718919</v>
      </c>
    </row>
    <row r="41" spans="1:30" x14ac:dyDescent="0.35">
      <c r="A41" s="6" t="s">
        <v>164</v>
      </c>
      <c r="B41" s="37">
        <f t="shared" si="0"/>
        <v>3.0171022212438308</v>
      </c>
      <c r="C41" s="37">
        <f t="shared" si="0"/>
        <v>3.8678229826018993</v>
      </c>
      <c r="D41" s="37">
        <f t="shared" si="0"/>
        <v>4.4910203364968488</v>
      </c>
      <c r="E41" s="37">
        <f t="shared" si="0"/>
        <v>5.1364700158738925</v>
      </c>
      <c r="F41" s="37">
        <f t="shared" si="0"/>
        <v>5.4072168706659935</v>
      </c>
      <c r="G41" s="37">
        <f t="shared" si="0"/>
        <v>5.6943104503165438</v>
      </c>
      <c r="H41" s="37">
        <f t="shared" si="0"/>
        <v>6.0449931072414351</v>
      </c>
      <c r="I41" s="37">
        <f t="shared" si="0"/>
        <v>6.4374628871319839</v>
      </c>
      <c r="J41" s="37">
        <f t="shared" si="0"/>
        <v>6.84948260675238</v>
      </c>
      <c r="K41" s="37">
        <f t="shared" si="0"/>
        <v>7.3106485431064874</v>
      </c>
      <c r="L41" s="37">
        <f t="shared" si="0"/>
        <v>7.8064408450716343</v>
      </c>
      <c r="M41" s="37">
        <f t="shared" si="0"/>
        <v>8.2661141904097093</v>
      </c>
      <c r="N41" s="37">
        <f t="shared" si="0"/>
        <v>8.773099516868232</v>
      </c>
      <c r="O41" s="37">
        <f t="shared" si="0"/>
        <v>9.2358677043275215</v>
      </c>
      <c r="P41" s="37">
        <f t="shared" si="0"/>
        <v>9.6733910346079259</v>
      </c>
      <c r="Q41" s="37">
        <f t="shared" si="0"/>
        <v>10.093406436691383</v>
      </c>
      <c r="R41" s="37">
        <f t="shared" si="0"/>
        <v>10.540308784244317</v>
      </c>
      <c r="S41" s="37">
        <f t="shared" si="0"/>
        <v>11.047693092369697</v>
      </c>
      <c r="T41" s="37">
        <f t="shared" si="0"/>
        <v>11.602889275414167</v>
      </c>
      <c r="U41" s="37">
        <f t="shared" si="0"/>
        <v>12.134523218472136</v>
      </c>
      <c r="V41" s="37">
        <f t="shared" si="0"/>
        <v>12.658473578952066</v>
      </c>
      <c r="W41" s="37">
        <f t="shared" si="0"/>
        <v>13.205632782467955</v>
      </c>
      <c r="X41" s="37">
        <f t="shared" si="0"/>
        <v>13.667964094296416</v>
      </c>
      <c r="Y41" s="37">
        <f t="shared" si="0"/>
        <v>14.070617429803537</v>
      </c>
      <c r="Z41" s="37">
        <f t="shared" si="0"/>
        <v>14.396934157612115</v>
      </c>
      <c r="AA41" s="37">
        <f t="shared" si="0"/>
        <v>14.656585571751238</v>
      </c>
      <c r="AB41" s="37">
        <f t="shared" si="0"/>
        <v>14.921248308840759</v>
      </c>
      <c r="AC41" s="37">
        <f t="shared" si="0"/>
        <v>15.187766883905786</v>
      </c>
      <c r="AD41" s="37">
        <f t="shared" si="0"/>
        <v>15.441368413624675</v>
      </c>
    </row>
    <row r="42" spans="1:30" x14ac:dyDescent="0.35">
      <c r="A42" s="6" t="s">
        <v>165</v>
      </c>
      <c r="B42" s="37">
        <f t="shared" si="0"/>
        <v>3.0171022212438308</v>
      </c>
      <c r="C42" s="37">
        <f t="shared" si="0"/>
        <v>3.8678229826018993</v>
      </c>
      <c r="D42" s="37">
        <f t="shared" si="0"/>
        <v>4.4910203364968488</v>
      </c>
      <c r="E42" s="37">
        <f t="shared" si="0"/>
        <v>5.1364700158738925</v>
      </c>
      <c r="F42" s="37">
        <f t="shared" si="0"/>
        <v>5.4072168706659935</v>
      </c>
      <c r="G42" s="37">
        <f t="shared" si="0"/>
        <v>5.6943104503165438</v>
      </c>
      <c r="H42" s="37">
        <f t="shared" si="0"/>
        <v>6.0449931072414351</v>
      </c>
      <c r="I42" s="37">
        <f t="shared" si="0"/>
        <v>6.4374628871319839</v>
      </c>
      <c r="J42" s="37">
        <f t="shared" si="0"/>
        <v>6.84948260675238</v>
      </c>
      <c r="K42" s="37">
        <f t="shared" si="0"/>
        <v>7.3106485431064874</v>
      </c>
      <c r="L42" s="37">
        <f t="shared" si="0"/>
        <v>7.8064408450716343</v>
      </c>
      <c r="M42" s="37">
        <f t="shared" si="0"/>
        <v>8.2661141904097093</v>
      </c>
      <c r="N42" s="37">
        <f t="shared" si="0"/>
        <v>8.773099516868232</v>
      </c>
      <c r="O42" s="37">
        <f t="shared" si="0"/>
        <v>9.2310973887975347</v>
      </c>
      <c r="P42" s="37">
        <f t="shared" si="0"/>
        <v>9.6688917303094239</v>
      </c>
      <c r="Q42" s="37">
        <f t="shared" si="0"/>
        <v>10.082209529984214</v>
      </c>
      <c r="R42" s="37">
        <f t="shared" si="0"/>
        <v>10.529407918468355</v>
      </c>
      <c r="S42" s="37">
        <f t="shared" si="0"/>
        <v>11.030111886046948</v>
      </c>
      <c r="T42" s="37">
        <f t="shared" si="0"/>
        <v>11.585638633746379</v>
      </c>
      <c r="U42" s="37">
        <f t="shared" si="0"/>
        <v>12.110638843284631</v>
      </c>
      <c r="V42" s="37">
        <f t="shared" si="0"/>
        <v>12.622003580269306</v>
      </c>
      <c r="W42" s="37">
        <f t="shared" si="0"/>
        <v>13.162561847803044</v>
      </c>
      <c r="X42" s="37">
        <f t="shared" si="0"/>
        <v>13.62528586698923</v>
      </c>
      <c r="Y42" s="37">
        <f t="shared" si="0"/>
        <v>14.021373653331052</v>
      </c>
      <c r="Z42" s="37">
        <f t="shared" si="0"/>
        <v>14.348119338407297</v>
      </c>
      <c r="AA42" s="37">
        <f t="shared" si="0"/>
        <v>14.608220424048342</v>
      </c>
      <c r="AB42" s="37">
        <f t="shared" si="0"/>
        <v>14.873351820687851</v>
      </c>
      <c r="AC42" s="37">
        <f t="shared" si="0"/>
        <v>15.140361495723308</v>
      </c>
      <c r="AD42" s="37">
        <f t="shared" si="0"/>
        <v>15.394473976553785</v>
      </c>
    </row>
    <row r="43" spans="1:30" s="5" customFormat="1" ht="13" x14ac:dyDescent="0.3">
      <c r="A43" s="6" t="s">
        <v>168</v>
      </c>
      <c r="B43" s="37">
        <f t="shared" si="0"/>
        <v>3.0171022212438308</v>
      </c>
      <c r="C43" s="37">
        <f t="shared" si="0"/>
        <v>3.8678229826018993</v>
      </c>
      <c r="D43" s="37">
        <f t="shared" si="0"/>
        <v>4.4910203364968488</v>
      </c>
      <c r="E43" s="37">
        <f t="shared" si="0"/>
        <v>5.1364700158738925</v>
      </c>
      <c r="F43" s="37">
        <f t="shared" si="0"/>
        <v>5.4072168706659935</v>
      </c>
      <c r="G43" s="37">
        <f t="shared" si="0"/>
        <v>5.6943104503165438</v>
      </c>
      <c r="H43" s="37">
        <f t="shared" si="0"/>
        <v>6.0449931072414351</v>
      </c>
      <c r="I43" s="37">
        <f t="shared" si="0"/>
        <v>6.4374628871319839</v>
      </c>
      <c r="J43" s="37">
        <f t="shared" si="0"/>
        <v>6.84948260675238</v>
      </c>
      <c r="K43" s="37">
        <f t="shared" si="0"/>
        <v>7.3106485431064874</v>
      </c>
      <c r="L43" s="37">
        <f t="shared" si="0"/>
        <v>7.8064408450716343</v>
      </c>
      <c r="M43" s="37">
        <f t="shared" si="0"/>
        <v>8.2661141904097093</v>
      </c>
      <c r="N43" s="37">
        <f t="shared" si="0"/>
        <v>8.773099516868232</v>
      </c>
      <c r="O43" s="37">
        <f t="shared" si="0"/>
        <v>9.2310973887975347</v>
      </c>
      <c r="P43" s="37">
        <f t="shared" si="0"/>
        <v>9.6688917303094239</v>
      </c>
      <c r="Q43" s="37">
        <f t="shared" si="0"/>
        <v>10.082209529984214</v>
      </c>
      <c r="R43" s="37">
        <f t="shared" si="0"/>
        <v>10.529407918468355</v>
      </c>
      <c r="S43" s="37">
        <f t="shared" si="0"/>
        <v>11.030111886046948</v>
      </c>
      <c r="T43" s="37">
        <f t="shared" si="0"/>
        <v>11.585638633746379</v>
      </c>
      <c r="U43" s="37">
        <f t="shared" si="0"/>
        <v>12.110638843284631</v>
      </c>
      <c r="V43" s="37">
        <f t="shared" si="0"/>
        <v>12.622003580269306</v>
      </c>
      <c r="W43" s="37">
        <f t="shared" si="0"/>
        <v>13.162561847803044</v>
      </c>
      <c r="X43" s="37">
        <f t="shared" si="0"/>
        <v>13.62528586698923</v>
      </c>
      <c r="Y43" s="37">
        <f t="shared" si="0"/>
        <v>14.021373653331052</v>
      </c>
      <c r="Z43" s="37">
        <f t="shared" si="0"/>
        <v>14.348119338407297</v>
      </c>
      <c r="AA43" s="37">
        <f t="shared" si="0"/>
        <v>14.608220424048342</v>
      </c>
      <c r="AB43" s="37">
        <f t="shared" si="0"/>
        <v>14.873351820687851</v>
      </c>
      <c r="AC43" s="37">
        <f t="shared" si="0"/>
        <v>15.140361495723308</v>
      </c>
      <c r="AD43" s="37">
        <f t="shared" si="0"/>
        <v>15.394473976553785</v>
      </c>
    </row>
    <row r="44" spans="1:30" s="5" customFormat="1" ht="13" x14ac:dyDescent="0.3">
      <c r="A44" s="6" t="s">
        <v>167</v>
      </c>
      <c r="B44" s="37">
        <f t="shared" si="0"/>
        <v>3.0171022212438308</v>
      </c>
      <c r="C44" s="37">
        <f t="shared" si="0"/>
        <v>3.5021163896835334</v>
      </c>
      <c r="D44" s="37">
        <f t="shared" si="0"/>
        <v>3.7215141768840785</v>
      </c>
      <c r="E44" s="37">
        <f t="shared" si="0"/>
        <v>3.9239849787374617</v>
      </c>
      <c r="F44" s="37">
        <f t="shared" si="0"/>
        <v>3.9846845817977656</v>
      </c>
      <c r="G44" s="37">
        <f t="shared" si="0"/>
        <v>4.0545796932199503</v>
      </c>
      <c r="H44" s="37">
        <f t="shared" si="0"/>
        <v>4.1123003424065079</v>
      </c>
      <c r="I44" s="37">
        <f t="shared" si="0"/>
        <v>4.1844665231951863</v>
      </c>
      <c r="J44" s="37">
        <f t="shared" si="0"/>
        <v>4.2796684561611746</v>
      </c>
      <c r="K44" s="37">
        <f t="shared" si="0"/>
        <v>4.4001767361460766</v>
      </c>
      <c r="L44" s="37">
        <f t="shared" si="0"/>
        <v>4.5459149443568192</v>
      </c>
      <c r="M44" s="37">
        <f t="shared" si="0"/>
        <v>4.6777884951024555</v>
      </c>
      <c r="N44" s="37">
        <f t="shared" si="0"/>
        <v>4.8334522580708761</v>
      </c>
      <c r="O44" s="37">
        <f t="shared" si="0"/>
        <v>4.9595084453894085</v>
      </c>
      <c r="P44" s="37">
        <f t="shared" si="0"/>
        <v>5.0564402777205739</v>
      </c>
      <c r="Q44" s="37">
        <f t="shared" si="0"/>
        <v>5.1274219600517412</v>
      </c>
      <c r="R44" s="37">
        <f t="shared" si="0"/>
        <v>5.203046142382906</v>
      </c>
      <c r="S44" s="37">
        <f t="shared" si="0"/>
        <v>5.276371288999786</v>
      </c>
      <c r="T44" s="37">
        <f t="shared" si="0"/>
        <v>5.4139560070452371</v>
      </c>
      <c r="U44" s="37">
        <f t="shared" si="0"/>
        <v>5.5583922013163303</v>
      </c>
      <c r="V44" s="37">
        <f t="shared" si="0"/>
        <v>5.7039591234379676</v>
      </c>
      <c r="W44" s="37">
        <f t="shared" si="0"/>
        <v>5.8538516465506234</v>
      </c>
      <c r="X44" s="37">
        <f t="shared" si="0"/>
        <v>6.0129698795374278</v>
      </c>
      <c r="Y44" s="37">
        <f t="shared" ref="Y44:AD44" si="1">Y10/1000</f>
        <v>6.1819183682195433</v>
      </c>
      <c r="Z44" s="37">
        <f t="shared" si="1"/>
        <v>6.3547899591023524</v>
      </c>
      <c r="AA44" s="37">
        <f t="shared" si="1"/>
        <v>6.53323746308374</v>
      </c>
      <c r="AB44" s="37">
        <f t="shared" si="1"/>
        <v>6.7145006337189379</v>
      </c>
      <c r="AC44" s="37">
        <f t="shared" si="1"/>
        <v>6.879576829007954</v>
      </c>
      <c r="AD44" s="37">
        <f t="shared" si="1"/>
        <v>7.0433803303568938</v>
      </c>
    </row>
    <row r="46" spans="1:30" x14ac:dyDescent="0.35">
      <c r="A46" s="20" t="s">
        <v>109</v>
      </c>
    </row>
    <row r="48" spans="1:30" x14ac:dyDescent="0.35">
      <c r="A48" s="9"/>
    </row>
    <row r="49" spans="1:30" s="11" customFormat="1" ht="13" x14ac:dyDescent="0.3">
      <c r="A49" s="1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s="5" customFormat="1" ht="13" x14ac:dyDescent="0.3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s="5" customFormat="1" ht="13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s="5" customFormat="1" ht="13" x14ac:dyDescent="0.3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s="5" customFormat="1" ht="13" x14ac:dyDescent="0.3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s="5" customFormat="1" ht="13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s="11" customFormat="1" ht="13" x14ac:dyDescent="0.3">
      <c r="A55" s="1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s="5" customFormat="1" ht="13" x14ac:dyDescent="0.3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s="5" customFormat="1" ht="13" x14ac:dyDescent="0.3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s="5" customFormat="1" ht="13" x14ac:dyDescent="0.3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s="5" customFormat="1" ht="13" x14ac:dyDescent="0.3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s="5" customFormat="1" ht="13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s="11" customFormat="1" ht="13" x14ac:dyDescent="0.3">
      <c r="A61" s="1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s="5" customFormat="1" ht="13" x14ac:dyDescent="0.3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s="5" customFormat="1" ht="13" x14ac:dyDescent="0.3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s="5" customFormat="1" ht="13" x14ac:dyDescent="0.3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s="5" customFormat="1" ht="13" x14ac:dyDescent="0.3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35">
      <c r="A67" s="40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s="11" customFormat="1" ht="13" x14ac:dyDescent="0.3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s="5" customFormat="1" ht="13" x14ac:dyDescent="0.3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:30" s="5" customFormat="1" ht="13" x14ac:dyDescent="0.3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:30" s="5" customFormat="1" ht="13" x14ac:dyDescent="0.3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:30" s="5" customFormat="1" ht="13" x14ac:dyDescent="0.3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:30" s="5" customFormat="1" ht="13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s="11" customFormat="1" ht="13" x14ac:dyDescent="0.3">
      <c r="A74" s="1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s="5" customFormat="1" ht="13" x14ac:dyDescent="0.3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:30" s="5" customFormat="1" ht="13" x14ac:dyDescent="0.3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0" s="5" customFormat="1" ht="13" x14ac:dyDescent="0.3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:30" s="5" customFormat="1" ht="13" x14ac:dyDescent="0.3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1:30" s="5" customFormat="1" ht="13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s="11" customFormat="1" ht="13" x14ac:dyDescent="0.3">
      <c r="A80" s="1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s="5" customFormat="1" ht="13" x14ac:dyDescent="0.3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1:30" s="5" customFormat="1" ht="13" x14ac:dyDescent="0.3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1:30" s="5" customFormat="1" ht="13" x14ac:dyDescent="0.3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1:30" s="5" customFormat="1" ht="13" x14ac:dyDescent="0.3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0E6B-B469-4DF8-B388-76AD007D481F}">
  <sheetPr codeName="Sheet32">
    <tabColor theme="9" tint="-0.499984740745262"/>
  </sheetPr>
  <dimension ref="A1:AG100"/>
  <sheetViews>
    <sheetView zoomScale="90" zoomScaleNormal="90" workbookViewId="0">
      <selection activeCell="A4" sqref="A4"/>
    </sheetView>
  </sheetViews>
  <sheetFormatPr defaultRowHeight="14.5" x14ac:dyDescent="0.35"/>
  <cols>
    <col min="1" max="1" width="40.453125" customWidth="1"/>
    <col min="2" max="2" width="18" customWidth="1"/>
    <col min="9" max="9" width="12.54296875" customWidth="1"/>
    <col min="12" max="12" width="10.81640625" customWidth="1"/>
    <col min="22" max="22" width="10.453125" customWidth="1"/>
    <col min="31" max="31" width="29.81640625" customWidth="1"/>
  </cols>
  <sheetData>
    <row r="1" spans="1:33" x14ac:dyDescent="0.35">
      <c r="A1" s="1" t="s">
        <v>146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20" t="s">
        <v>1</v>
      </c>
      <c r="AF1" s="20" t="s">
        <v>2</v>
      </c>
      <c r="AG1" s="8" t="s">
        <v>3</v>
      </c>
    </row>
    <row r="2" spans="1:33" x14ac:dyDescent="0.35">
      <c r="A2" s="6" t="s">
        <v>160</v>
      </c>
      <c r="B2" s="7">
        <v>3939705.9999999991</v>
      </c>
      <c r="C2" s="7">
        <v>3951833.7807413712</v>
      </c>
      <c r="D2" s="7">
        <v>3963500.2086946703</v>
      </c>
      <c r="E2" s="7">
        <v>3974760.6477624755</v>
      </c>
      <c r="F2" s="7">
        <v>3986027.4609944932</v>
      </c>
      <c r="G2" s="7">
        <v>3996786.2074817028</v>
      </c>
      <c r="H2" s="7">
        <v>4007082.6165096434</v>
      </c>
      <c r="I2" s="7">
        <v>4017055.7901162812</v>
      </c>
      <c r="J2" s="7">
        <v>4026914.2066441216</v>
      </c>
      <c r="K2" s="7">
        <v>4036618.7087601144</v>
      </c>
      <c r="L2" s="7">
        <v>4045502.4464193555</v>
      </c>
      <c r="M2" s="7">
        <v>4054071.235138908</v>
      </c>
      <c r="N2" s="7">
        <v>4062484.5780812437</v>
      </c>
      <c r="O2" s="7">
        <v>4070946.2857011254</v>
      </c>
      <c r="P2" s="7">
        <v>4079269.9776628315</v>
      </c>
      <c r="Q2" s="7">
        <v>4087062.6971923159</v>
      </c>
      <c r="R2" s="7">
        <v>4094910.5719905165</v>
      </c>
      <c r="S2" s="7">
        <v>4103056.8976313667</v>
      </c>
      <c r="T2" s="7">
        <v>4111453.636519236</v>
      </c>
      <c r="U2" s="7">
        <v>4119958.685209875</v>
      </c>
      <c r="V2" s="7">
        <v>4128515.1895363876</v>
      </c>
      <c r="W2" s="7">
        <v>4136978.9832023587</v>
      </c>
      <c r="X2" s="7">
        <v>4145442.7793684015</v>
      </c>
      <c r="Y2" s="7">
        <v>4153906.5780335404</v>
      </c>
      <c r="Z2" s="7">
        <v>4162370.379196804</v>
      </c>
      <c r="AA2" s="7">
        <v>4170834.1828572243</v>
      </c>
      <c r="AB2" s="7">
        <v>4179297.9890138311</v>
      </c>
      <c r="AC2" s="7">
        <v>4187761.7976656565</v>
      </c>
      <c r="AD2" s="7">
        <v>4196225.6088117212</v>
      </c>
      <c r="AE2" t="s">
        <v>147</v>
      </c>
      <c r="AF2" t="s">
        <v>5</v>
      </c>
    </row>
    <row r="3" spans="1:33" x14ac:dyDescent="0.35">
      <c r="A3" s="6" t="s">
        <v>161</v>
      </c>
      <c r="B3" s="7">
        <v>3939705.9999999991</v>
      </c>
      <c r="C3" s="7">
        <v>3951833.7807413712</v>
      </c>
      <c r="D3" s="7">
        <v>3963500.2086946703</v>
      </c>
      <c r="E3" s="7">
        <v>3974760.6477624755</v>
      </c>
      <c r="F3" s="7">
        <v>3986027.4609944932</v>
      </c>
      <c r="G3" s="7">
        <v>3996786.2074817028</v>
      </c>
      <c r="H3" s="7">
        <v>4007082.6165096434</v>
      </c>
      <c r="I3" s="7">
        <v>4017055.7901162812</v>
      </c>
      <c r="J3" s="7">
        <v>4026914.2066441216</v>
      </c>
      <c r="K3" s="7">
        <v>4036618.7087601144</v>
      </c>
      <c r="L3" s="7">
        <v>4045502.4464193555</v>
      </c>
      <c r="M3" s="7">
        <v>4054071.235138908</v>
      </c>
      <c r="N3" s="7">
        <v>4062484.5780812437</v>
      </c>
      <c r="O3" s="7">
        <v>4070946.2857011254</v>
      </c>
      <c r="P3" s="7">
        <v>4079269.9776628315</v>
      </c>
      <c r="Q3" s="7">
        <v>4087062.6971923159</v>
      </c>
      <c r="R3" s="7">
        <v>4094910.5719905165</v>
      </c>
      <c r="S3" s="7">
        <v>4103056.8976313667</v>
      </c>
      <c r="T3" s="7">
        <v>4111453.636519236</v>
      </c>
      <c r="U3" s="7">
        <v>4119958.685209875</v>
      </c>
      <c r="V3" s="7">
        <v>4128515.1895363876</v>
      </c>
      <c r="W3" s="7">
        <v>4136978.9832023587</v>
      </c>
      <c r="X3" s="7">
        <v>4145442.7793684015</v>
      </c>
      <c r="Y3" s="7">
        <v>4153906.5780335404</v>
      </c>
      <c r="Z3" s="7">
        <v>4162370.379196804</v>
      </c>
      <c r="AA3" s="7">
        <v>4170834.1828572243</v>
      </c>
      <c r="AB3" s="7">
        <v>4179297.9890138311</v>
      </c>
      <c r="AC3" s="7">
        <v>4187761.7976656565</v>
      </c>
      <c r="AD3" s="7">
        <v>4196225.6088117212</v>
      </c>
      <c r="AE3" t="s">
        <v>147</v>
      </c>
      <c r="AF3" t="s">
        <v>5</v>
      </c>
    </row>
    <row r="4" spans="1:33" x14ac:dyDescent="0.35">
      <c r="A4" s="6" t="s">
        <v>162</v>
      </c>
      <c r="B4" s="7">
        <v>3939705.9999999991</v>
      </c>
      <c r="C4" s="7">
        <v>3951833.7807413712</v>
      </c>
      <c r="D4" s="7">
        <v>3963500.2086946703</v>
      </c>
      <c r="E4" s="7">
        <v>3974760.6477624755</v>
      </c>
      <c r="F4" s="7">
        <v>3986027.4609944932</v>
      </c>
      <c r="G4" s="7">
        <v>3996786.2074817028</v>
      </c>
      <c r="H4" s="7">
        <v>4007082.6165096434</v>
      </c>
      <c r="I4" s="7">
        <v>4017055.7901162812</v>
      </c>
      <c r="J4" s="7">
        <v>4026914.2066441216</v>
      </c>
      <c r="K4" s="7">
        <v>4036618.7087601144</v>
      </c>
      <c r="L4" s="7">
        <v>4045502.4464193555</v>
      </c>
      <c r="M4" s="7">
        <v>4054071.235138908</v>
      </c>
      <c r="N4" s="7">
        <v>4062484.5780812437</v>
      </c>
      <c r="O4" s="7">
        <v>4070946.2857011254</v>
      </c>
      <c r="P4" s="7">
        <v>4079269.9776628315</v>
      </c>
      <c r="Q4" s="7">
        <v>4087062.6971923159</v>
      </c>
      <c r="R4" s="7">
        <v>4094910.5719905165</v>
      </c>
      <c r="S4" s="7">
        <v>4103056.8976313667</v>
      </c>
      <c r="T4" s="7">
        <v>4111453.636519236</v>
      </c>
      <c r="U4" s="7">
        <v>4119958.685209875</v>
      </c>
      <c r="V4" s="7">
        <v>4128515.1895363876</v>
      </c>
      <c r="W4" s="7">
        <v>4136978.9832023587</v>
      </c>
      <c r="X4" s="7">
        <v>4145442.7793684015</v>
      </c>
      <c r="Y4" s="7">
        <v>4153906.5780335404</v>
      </c>
      <c r="Z4" s="7">
        <v>4162370.379196804</v>
      </c>
      <c r="AA4" s="7">
        <v>4170834.1828572243</v>
      </c>
      <c r="AB4" s="7">
        <v>4179297.9890138311</v>
      </c>
      <c r="AC4" s="7">
        <v>4187761.7976656565</v>
      </c>
      <c r="AD4" s="7">
        <v>4196225.6088117212</v>
      </c>
      <c r="AE4" t="s">
        <v>147</v>
      </c>
      <c r="AF4" t="s">
        <v>5</v>
      </c>
    </row>
    <row r="5" spans="1:33" x14ac:dyDescent="0.35">
      <c r="A5" s="6" t="s">
        <v>6</v>
      </c>
      <c r="B5" s="7">
        <v>3958922.2308941036</v>
      </c>
      <c r="C5" s="7">
        <v>3980181.2529291352</v>
      </c>
      <c r="D5" s="7">
        <v>4001614.0941780023</v>
      </c>
      <c r="E5" s="7">
        <v>4023094.2070278153</v>
      </c>
      <c r="F5" s="7">
        <v>4045797.0448951023</v>
      </c>
      <c r="G5" s="7">
        <v>4067910.7731097504</v>
      </c>
      <c r="H5" s="7">
        <v>4089639.1867634249</v>
      </c>
      <c r="I5" s="7">
        <v>4110686.4572653626</v>
      </c>
      <c r="J5" s="7">
        <v>4131600.3852949715</v>
      </c>
      <c r="K5" s="7">
        <v>4152725.3227020274</v>
      </c>
      <c r="L5" s="7">
        <v>4172905.1825101562</v>
      </c>
      <c r="M5" s="7">
        <v>4192278.3764772802</v>
      </c>
      <c r="N5" s="7">
        <v>4210622.2551677236</v>
      </c>
      <c r="O5" s="7">
        <v>4228259.818567737</v>
      </c>
      <c r="P5" s="7">
        <v>4246143.1208409099</v>
      </c>
      <c r="Q5" s="7">
        <v>4263709.7163256565</v>
      </c>
      <c r="R5" s="7">
        <v>4280424.8298811922</v>
      </c>
      <c r="S5" s="7">
        <v>4296087.6812187992</v>
      </c>
      <c r="T5" s="7">
        <v>4313242.8493032949</v>
      </c>
      <c r="U5" s="7">
        <v>4330418.8041181546</v>
      </c>
      <c r="V5" s="7">
        <v>4347616.1933012884</v>
      </c>
      <c r="W5" s="7">
        <v>4364834.5397662371</v>
      </c>
      <c r="X5" s="7">
        <v>4382078.429173599</v>
      </c>
      <c r="Y5" s="7">
        <v>4399342.8551573493</v>
      </c>
      <c r="Z5" s="7">
        <v>4416630.2059491221</v>
      </c>
      <c r="AA5" s="7">
        <v>4433940.8636604091</v>
      </c>
      <c r="AB5" s="7">
        <v>4451275.2167029269</v>
      </c>
      <c r="AC5" s="7">
        <v>4468633.6598915802</v>
      </c>
      <c r="AD5" s="7">
        <v>4486016.594549072</v>
      </c>
      <c r="AE5" t="s">
        <v>147</v>
      </c>
      <c r="AF5" t="s">
        <v>5</v>
      </c>
    </row>
    <row r="6" spans="1:33" x14ac:dyDescent="0.35">
      <c r="A6" s="6" t="s">
        <v>163</v>
      </c>
      <c r="B6" s="7">
        <v>3939705.9999999991</v>
      </c>
      <c r="C6" s="7">
        <v>3951833.7807413712</v>
      </c>
      <c r="D6" s="7">
        <v>3963500.2086946703</v>
      </c>
      <c r="E6" s="7">
        <v>3974760.6477624755</v>
      </c>
      <c r="F6" s="7">
        <v>3986027.4609944932</v>
      </c>
      <c r="G6" s="7">
        <v>3996786.2074817028</v>
      </c>
      <c r="H6" s="7">
        <v>4007082.6165096434</v>
      </c>
      <c r="I6" s="7">
        <v>4017055.7901162812</v>
      </c>
      <c r="J6" s="7">
        <v>4026914.2066441216</v>
      </c>
      <c r="K6" s="7">
        <v>4036618.7087601144</v>
      </c>
      <c r="L6" s="7">
        <v>4045502.4464193555</v>
      </c>
      <c r="M6" s="7">
        <v>4054071.235138908</v>
      </c>
      <c r="N6" s="7">
        <v>4062484.5780812437</v>
      </c>
      <c r="O6" s="7">
        <v>4070946.2857011254</v>
      </c>
      <c r="P6" s="7">
        <v>4079269.9776628315</v>
      </c>
      <c r="Q6" s="7">
        <v>4087062.6971923159</v>
      </c>
      <c r="R6" s="7">
        <v>4094910.5719905165</v>
      </c>
      <c r="S6" s="7">
        <v>4103056.8976313667</v>
      </c>
      <c r="T6" s="7">
        <v>4111453.636519236</v>
      </c>
      <c r="U6" s="7">
        <v>4119958.685209875</v>
      </c>
      <c r="V6" s="7">
        <v>4128515.1895363876</v>
      </c>
      <c r="W6" s="7">
        <v>4136978.9832023587</v>
      </c>
      <c r="X6" s="7">
        <v>4145442.7793684015</v>
      </c>
      <c r="Y6" s="7">
        <v>4153906.5780335404</v>
      </c>
      <c r="Z6" s="7">
        <v>4162370.379196804</v>
      </c>
      <c r="AA6" s="7">
        <v>4170834.1828572243</v>
      </c>
      <c r="AB6" s="7">
        <v>4179297.9890138311</v>
      </c>
      <c r="AC6" s="7">
        <v>4187761.7976656565</v>
      </c>
      <c r="AD6" s="7">
        <v>4196225.6088117212</v>
      </c>
      <c r="AE6" t="s">
        <v>147</v>
      </c>
      <c r="AF6" t="s">
        <v>5</v>
      </c>
    </row>
    <row r="7" spans="1:33" x14ac:dyDescent="0.35">
      <c r="A7" s="6" t="s">
        <v>164</v>
      </c>
      <c r="B7" s="7">
        <v>3939705.9999999991</v>
      </c>
      <c r="C7" s="7">
        <v>3951833.7807413712</v>
      </c>
      <c r="D7" s="7">
        <v>3963500.2086946703</v>
      </c>
      <c r="E7" s="7">
        <v>3974760.6477624755</v>
      </c>
      <c r="F7" s="7">
        <v>3986027.4609944932</v>
      </c>
      <c r="G7" s="7">
        <v>3996786.2074817028</v>
      </c>
      <c r="H7" s="7">
        <v>4007082.6165096434</v>
      </c>
      <c r="I7" s="7">
        <v>4017055.7901162812</v>
      </c>
      <c r="J7" s="7">
        <v>4026914.2066441216</v>
      </c>
      <c r="K7" s="7">
        <v>4036618.7087601144</v>
      </c>
      <c r="L7" s="7">
        <v>4045502.4464193555</v>
      </c>
      <c r="M7" s="7">
        <v>4054071.235138908</v>
      </c>
      <c r="N7" s="7">
        <v>4062484.5780812437</v>
      </c>
      <c r="O7" s="7">
        <v>4070946.2857011254</v>
      </c>
      <c r="P7" s="7">
        <v>4079269.9776628315</v>
      </c>
      <c r="Q7" s="7">
        <v>4087062.6971923159</v>
      </c>
      <c r="R7" s="7">
        <v>4094910.5719905165</v>
      </c>
      <c r="S7" s="7">
        <v>4103056.8976313667</v>
      </c>
      <c r="T7" s="7">
        <v>4111453.636519236</v>
      </c>
      <c r="U7" s="7">
        <v>4119958.685209875</v>
      </c>
      <c r="V7" s="7">
        <v>4128515.1895363876</v>
      </c>
      <c r="W7" s="7">
        <v>4136978.9832023587</v>
      </c>
      <c r="X7" s="7">
        <v>4145442.7793684015</v>
      </c>
      <c r="Y7" s="7">
        <v>4153906.5780335404</v>
      </c>
      <c r="Z7" s="7">
        <v>4162370.379196804</v>
      </c>
      <c r="AA7" s="7">
        <v>4170834.1828572243</v>
      </c>
      <c r="AB7" s="7">
        <v>4179297.9890138311</v>
      </c>
      <c r="AC7" s="7">
        <v>4187761.7976656565</v>
      </c>
      <c r="AD7" s="7">
        <v>4196225.6088117212</v>
      </c>
      <c r="AE7" t="s">
        <v>147</v>
      </c>
      <c r="AF7" t="s">
        <v>5</v>
      </c>
    </row>
    <row r="8" spans="1:33" x14ac:dyDescent="0.35">
      <c r="A8" s="6" t="s">
        <v>165</v>
      </c>
      <c r="B8" s="7">
        <v>3939705.9999999991</v>
      </c>
      <c r="C8" s="7">
        <v>3951833.7807413712</v>
      </c>
      <c r="D8" s="7">
        <v>3963500.2086946703</v>
      </c>
      <c r="E8" s="7">
        <v>3974760.6477624755</v>
      </c>
      <c r="F8" s="7">
        <v>3986027.4609944932</v>
      </c>
      <c r="G8" s="7">
        <v>3996786.2074817028</v>
      </c>
      <c r="H8" s="7">
        <v>4007082.6165096434</v>
      </c>
      <c r="I8" s="7">
        <v>4017055.7901162812</v>
      </c>
      <c r="J8" s="7">
        <v>4026914.2066441216</v>
      </c>
      <c r="K8" s="7">
        <v>4036618.7087601144</v>
      </c>
      <c r="L8" s="7">
        <v>4045502.4464193555</v>
      </c>
      <c r="M8" s="7">
        <v>4054071.235138908</v>
      </c>
      <c r="N8" s="7">
        <v>4062484.5780812437</v>
      </c>
      <c r="O8" s="7">
        <v>4070946.2857011254</v>
      </c>
      <c r="P8" s="7">
        <v>4079269.9776628315</v>
      </c>
      <c r="Q8" s="7">
        <v>4087062.6971923159</v>
      </c>
      <c r="R8" s="7">
        <v>4094910.5719905165</v>
      </c>
      <c r="S8" s="7">
        <v>4103056.8976313667</v>
      </c>
      <c r="T8" s="7">
        <v>4111453.636519236</v>
      </c>
      <c r="U8" s="7">
        <v>4119958.685209875</v>
      </c>
      <c r="V8" s="7">
        <v>4128515.1895363876</v>
      </c>
      <c r="W8" s="7">
        <v>4136978.9832023587</v>
      </c>
      <c r="X8" s="7">
        <v>4145442.7793684015</v>
      </c>
      <c r="Y8" s="7">
        <v>4153906.5780335404</v>
      </c>
      <c r="Z8" s="7">
        <v>4162370.379196804</v>
      </c>
      <c r="AA8" s="7">
        <v>4170834.1828572243</v>
      </c>
      <c r="AB8" s="7">
        <v>4179297.9890138311</v>
      </c>
      <c r="AC8" s="7">
        <v>4187761.7976656565</v>
      </c>
      <c r="AD8" s="7">
        <v>4196225.6088117212</v>
      </c>
      <c r="AE8" t="s">
        <v>147</v>
      </c>
      <c r="AF8" t="s">
        <v>5</v>
      </c>
    </row>
    <row r="9" spans="1:33" x14ac:dyDescent="0.35">
      <c r="A9" s="6" t="s">
        <v>168</v>
      </c>
      <c r="B9" s="7">
        <v>3939705.9999999991</v>
      </c>
      <c r="C9" s="7">
        <v>3951833.7807413712</v>
      </c>
      <c r="D9" s="7">
        <v>3963500.2086946703</v>
      </c>
      <c r="E9" s="7">
        <v>3974760.6477624755</v>
      </c>
      <c r="F9" s="7">
        <v>3986027.4609944932</v>
      </c>
      <c r="G9" s="7">
        <v>3996786.2074817028</v>
      </c>
      <c r="H9" s="7">
        <v>4007082.6165096434</v>
      </c>
      <c r="I9" s="7">
        <v>4017055.7901162812</v>
      </c>
      <c r="J9" s="7">
        <v>4026914.2066441216</v>
      </c>
      <c r="K9" s="7">
        <v>4036618.7087601144</v>
      </c>
      <c r="L9" s="7">
        <v>4045502.4464193555</v>
      </c>
      <c r="M9" s="7">
        <v>4054071.235138908</v>
      </c>
      <c r="N9" s="7">
        <v>4062484.5780812437</v>
      </c>
      <c r="O9" s="7">
        <v>4070946.2857011254</v>
      </c>
      <c r="P9" s="7">
        <v>4079269.9776628315</v>
      </c>
      <c r="Q9" s="7">
        <v>4087062.6971923159</v>
      </c>
      <c r="R9" s="7">
        <v>4094910.5719905165</v>
      </c>
      <c r="S9" s="7">
        <v>4103056.8976313667</v>
      </c>
      <c r="T9" s="7">
        <v>4111453.636519236</v>
      </c>
      <c r="U9" s="7">
        <v>4119958.685209875</v>
      </c>
      <c r="V9" s="7">
        <v>4128515.1895363876</v>
      </c>
      <c r="W9" s="7">
        <v>4136978.9832023587</v>
      </c>
      <c r="X9" s="7">
        <v>4145442.7793684015</v>
      </c>
      <c r="Y9" s="7">
        <v>4153906.5780335404</v>
      </c>
      <c r="Z9" s="7">
        <v>4162370.379196804</v>
      </c>
      <c r="AA9" s="7">
        <v>4170834.1828572243</v>
      </c>
      <c r="AB9" s="7">
        <v>4179297.9890138311</v>
      </c>
      <c r="AC9" s="7">
        <v>4187761.7976656565</v>
      </c>
      <c r="AD9" s="7">
        <v>4196225.6088117212</v>
      </c>
      <c r="AE9" t="s">
        <v>147</v>
      </c>
      <c r="AF9" t="s">
        <v>5</v>
      </c>
    </row>
    <row r="10" spans="1:33" x14ac:dyDescent="0.35">
      <c r="A10" s="6" t="s">
        <v>167</v>
      </c>
      <c r="B10" s="7">
        <v>3939705.9999999991</v>
      </c>
      <c r="C10" s="7">
        <v>3951833.7807413712</v>
      </c>
      <c r="D10" s="7">
        <v>3963500.2086946703</v>
      </c>
      <c r="E10" s="7">
        <v>3974760.6477624755</v>
      </c>
      <c r="F10" s="7">
        <v>3986027.4609944932</v>
      </c>
      <c r="G10" s="7">
        <v>3996786.2074817028</v>
      </c>
      <c r="H10" s="7">
        <v>4007082.6165096434</v>
      </c>
      <c r="I10" s="7">
        <v>4017055.7901162812</v>
      </c>
      <c r="J10" s="7">
        <v>4026914.2066441216</v>
      </c>
      <c r="K10" s="7">
        <v>4036618.7087601144</v>
      </c>
      <c r="L10" s="7">
        <v>4045502.4464193555</v>
      </c>
      <c r="M10" s="7">
        <v>4054071.235138908</v>
      </c>
      <c r="N10" s="7">
        <v>4062484.5780812437</v>
      </c>
      <c r="O10" s="7">
        <v>4070946.2857011254</v>
      </c>
      <c r="P10" s="7">
        <v>4079269.9776628315</v>
      </c>
      <c r="Q10" s="7">
        <v>4087062.6971923159</v>
      </c>
      <c r="R10" s="7">
        <v>4094910.5719905165</v>
      </c>
      <c r="S10" s="7">
        <v>4103056.8976313667</v>
      </c>
      <c r="T10" s="7">
        <v>4111453.636519236</v>
      </c>
      <c r="U10" s="7">
        <v>4119958.685209875</v>
      </c>
      <c r="V10" s="7">
        <v>4128515.1895363876</v>
      </c>
      <c r="W10" s="7">
        <v>4136978.9832023587</v>
      </c>
      <c r="X10" s="7">
        <v>4145442.7793684015</v>
      </c>
      <c r="Y10" s="7">
        <v>4153906.5780335404</v>
      </c>
      <c r="Z10" s="7">
        <v>4162370.379196804</v>
      </c>
      <c r="AA10" s="7">
        <v>4170834.1828572243</v>
      </c>
      <c r="AB10" s="7">
        <v>4179297.9890138311</v>
      </c>
      <c r="AC10" s="7">
        <v>4187761.7976656565</v>
      </c>
      <c r="AD10" s="7">
        <v>4196225.6088117212</v>
      </c>
      <c r="AE10" t="s">
        <v>147</v>
      </c>
      <c r="AF10" t="s">
        <v>5</v>
      </c>
    </row>
    <row r="11" spans="1:33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3" x14ac:dyDescent="0.35">
      <c r="A12" s="1" t="s">
        <v>148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t="s">
        <v>147</v>
      </c>
    </row>
    <row r="13" spans="1:33" x14ac:dyDescent="0.35">
      <c r="A13" s="6" t="s">
        <v>160</v>
      </c>
      <c r="B13" s="7">
        <v>1614806.9999999998</v>
      </c>
      <c r="C13" s="7">
        <v>1618259.9470262975</v>
      </c>
      <c r="D13" s="7">
        <v>1621601.9725883037</v>
      </c>
      <c r="E13" s="7">
        <v>1624828.2375936345</v>
      </c>
      <c r="F13" s="7">
        <v>1628073.3379540262</v>
      </c>
      <c r="G13" s="7">
        <v>1631099.9957289509</v>
      </c>
      <c r="H13" s="7">
        <v>1633922.5986216054</v>
      </c>
      <c r="I13" s="7">
        <v>1636553.770910555</v>
      </c>
      <c r="J13" s="7">
        <v>1639098.6321144917</v>
      </c>
      <c r="K13" s="7">
        <v>1641599.4487899749</v>
      </c>
      <c r="L13" s="7">
        <v>1643694.7978357822</v>
      </c>
      <c r="M13" s="7">
        <v>1645623.9904585702</v>
      </c>
      <c r="N13" s="7">
        <v>1647461.2070653581</v>
      </c>
      <c r="O13" s="7">
        <v>1649306.0999616291</v>
      </c>
      <c r="P13" s="7">
        <v>1651081.4223638426</v>
      </c>
      <c r="Q13" s="7">
        <v>1652595.6297671099</v>
      </c>
      <c r="R13" s="7">
        <v>1654104.1225416884</v>
      </c>
      <c r="S13" s="7">
        <v>1655745.7610516835</v>
      </c>
      <c r="T13" s="7">
        <v>1657511.2556213052</v>
      </c>
      <c r="U13" s="7">
        <v>1659346.4992772276</v>
      </c>
      <c r="V13" s="7">
        <v>1661205.785452344</v>
      </c>
      <c r="W13" s="7">
        <v>1663037.6017043167</v>
      </c>
      <c r="X13" s="7">
        <v>1664869.4194220556</v>
      </c>
      <c r="Y13" s="7">
        <v>1666701.2386049989</v>
      </c>
      <c r="Z13" s="7">
        <v>1668533.0592525925</v>
      </c>
      <c r="AA13" s="7">
        <v>1670364.8813642757</v>
      </c>
      <c r="AB13" s="7">
        <v>1672196.7049394955</v>
      </c>
      <c r="AC13" s="7">
        <v>1674028.5299776911</v>
      </c>
      <c r="AD13" s="7">
        <v>1675860.3564783055</v>
      </c>
      <c r="AE13" t="s">
        <v>147</v>
      </c>
      <c r="AF13" t="s">
        <v>8</v>
      </c>
    </row>
    <row r="14" spans="1:33" x14ac:dyDescent="0.35">
      <c r="A14" s="6" t="s">
        <v>161</v>
      </c>
      <c r="B14" s="7">
        <v>1614806.9999999998</v>
      </c>
      <c r="C14" s="7">
        <v>1618259.9470262975</v>
      </c>
      <c r="D14" s="7">
        <v>1621601.9725883037</v>
      </c>
      <c r="E14" s="7">
        <v>1624828.2375936345</v>
      </c>
      <c r="F14" s="7">
        <v>1628073.3379540262</v>
      </c>
      <c r="G14" s="7">
        <v>1631099.9957289509</v>
      </c>
      <c r="H14" s="7">
        <v>1633922.5986216054</v>
      </c>
      <c r="I14" s="7">
        <v>1636553.770910555</v>
      </c>
      <c r="J14" s="7">
        <v>1639098.6321144917</v>
      </c>
      <c r="K14" s="7">
        <v>1641599.4487899749</v>
      </c>
      <c r="L14" s="7">
        <v>1643694.7978357822</v>
      </c>
      <c r="M14" s="7">
        <v>1645623.9904585702</v>
      </c>
      <c r="N14" s="7">
        <v>1647461.2070653581</v>
      </c>
      <c r="O14" s="7">
        <v>1649306.0999616291</v>
      </c>
      <c r="P14" s="7">
        <v>1651081.4223638426</v>
      </c>
      <c r="Q14" s="7">
        <v>1652595.6297671099</v>
      </c>
      <c r="R14" s="7">
        <v>1654104.1225416884</v>
      </c>
      <c r="S14" s="7">
        <v>1655745.7610516835</v>
      </c>
      <c r="T14" s="7">
        <v>1657511.2556213052</v>
      </c>
      <c r="U14" s="7">
        <v>1659346.4992772276</v>
      </c>
      <c r="V14" s="7">
        <v>1661205.785452344</v>
      </c>
      <c r="W14" s="7">
        <v>1663037.6017043167</v>
      </c>
      <c r="X14" s="7">
        <v>1664869.4194220556</v>
      </c>
      <c r="Y14" s="7">
        <v>1666701.2386049989</v>
      </c>
      <c r="Z14" s="7">
        <v>1668533.0592525925</v>
      </c>
      <c r="AA14" s="7">
        <v>1670364.8813642757</v>
      </c>
      <c r="AB14" s="7">
        <v>1672196.7049394955</v>
      </c>
      <c r="AC14" s="7">
        <v>1674028.5299776911</v>
      </c>
      <c r="AD14" s="7">
        <v>1675860.3564783055</v>
      </c>
      <c r="AE14" t="s">
        <v>147</v>
      </c>
      <c r="AF14" t="s">
        <v>8</v>
      </c>
    </row>
    <row r="15" spans="1:33" x14ac:dyDescent="0.35">
      <c r="A15" s="6" t="s">
        <v>162</v>
      </c>
      <c r="B15" s="7">
        <v>1614806.9999999998</v>
      </c>
      <c r="C15" s="7">
        <v>1618259.9470262975</v>
      </c>
      <c r="D15" s="7">
        <v>1621601.9725883037</v>
      </c>
      <c r="E15" s="7">
        <v>1624828.2375936345</v>
      </c>
      <c r="F15" s="7">
        <v>1628073.3379540262</v>
      </c>
      <c r="G15" s="7">
        <v>1631099.9957289509</v>
      </c>
      <c r="H15" s="7">
        <v>1633922.5986216054</v>
      </c>
      <c r="I15" s="7">
        <v>1636553.770910555</v>
      </c>
      <c r="J15" s="7">
        <v>1639098.6321144917</v>
      </c>
      <c r="K15" s="7">
        <v>1641599.4487899749</v>
      </c>
      <c r="L15" s="7">
        <v>1643694.7978357822</v>
      </c>
      <c r="M15" s="7">
        <v>1645623.9904585702</v>
      </c>
      <c r="N15" s="7">
        <v>1647461.2070653581</v>
      </c>
      <c r="O15" s="7">
        <v>1649306.0999616291</v>
      </c>
      <c r="P15" s="7">
        <v>1651081.4223638426</v>
      </c>
      <c r="Q15" s="7">
        <v>1652595.6297671099</v>
      </c>
      <c r="R15" s="7">
        <v>1654104.1225416884</v>
      </c>
      <c r="S15" s="7">
        <v>1655745.7610516835</v>
      </c>
      <c r="T15" s="7">
        <v>1657511.2556213052</v>
      </c>
      <c r="U15" s="7">
        <v>1659346.4992772276</v>
      </c>
      <c r="V15" s="7">
        <v>1661205.785452344</v>
      </c>
      <c r="W15" s="7">
        <v>1663037.6017043167</v>
      </c>
      <c r="X15" s="7">
        <v>1664869.4194220556</v>
      </c>
      <c r="Y15" s="7">
        <v>1666701.2386049989</v>
      </c>
      <c r="Z15" s="7">
        <v>1668533.0592525925</v>
      </c>
      <c r="AA15" s="7">
        <v>1670364.8813642757</v>
      </c>
      <c r="AB15" s="7">
        <v>1672196.7049394955</v>
      </c>
      <c r="AC15" s="7">
        <v>1674028.5299776911</v>
      </c>
      <c r="AD15" s="7">
        <v>1675860.3564783055</v>
      </c>
      <c r="AE15" t="s">
        <v>147</v>
      </c>
      <c r="AF15" t="s">
        <v>8</v>
      </c>
    </row>
    <row r="16" spans="1:33" x14ac:dyDescent="0.35">
      <c r="A16" s="6" t="s">
        <v>6</v>
      </c>
      <c r="B16" s="7">
        <v>1613454.6227281091</v>
      </c>
      <c r="C16" s="7">
        <v>1620971.9323871655</v>
      </c>
      <c r="D16" s="7">
        <v>1628528.7044393742</v>
      </c>
      <c r="E16" s="7">
        <v>1636206.6898602429</v>
      </c>
      <c r="F16" s="7">
        <v>1644366.7331053589</v>
      </c>
      <c r="G16" s="7">
        <v>1652182.18694149</v>
      </c>
      <c r="H16" s="7">
        <v>1659788.8437225809</v>
      </c>
      <c r="I16" s="7">
        <v>1666994.3417148995</v>
      </c>
      <c r="J16" s="7">
        <v>1674281.4437851785</v>
      </c>
      <c r="K16" s="7">
        <v>1681681.2951536323</v>
      </c>
      <c r="L16" s="7">
        <v>1688503.9915543769</v>
      </c>
      <c r="M16" s="7">
        <v>1695012.1727836025</v>
      </c>
      <c r="N16" s="7">
        <v>1701087.4573050153</v>
      </c>
      <c r="O16" s="7">
        <v>1707026.0017998305</v>
      </c>
      <c r="P16" s="7">
        <v>1713058.6065916421</v>
      </c>
      <c r="Q16" s="7">
        <v>1718870.1013252733</v>
      </c>
      <c r="R16" s="7">
        <v>1724297.166785069</v>
      </c>
      <c r="S16" s="7">
        <v>1729242.0163491347</v>
      </c>
      <c r="T16" s="7">
        <v>1734900.2897392861</v>
      </c>
      <c r="U16" s="7">
        <v>1740568.2040214262</v>
      </c>
      <c r="V16" s="7">
        <v>1746245.8959624628</v>
      </c>
      <c r="W16" s="7">
        <v>1751933.261963668</v>
      </c>
      <c r="X16" s="7">
        <v>1757626.7826710308</v>
      </c>
      <c r="Y16" s="7">
        <v>1763332.5389596261</v>
      </c>
      <c r="Z16" s="7">
        <v>1769048.2714645737</v>
      </c>
      <c r="AA16" s="7">
        <v>1774774.1398933895</v>
      </c>
      <c r="AB16" s="7">
        <v>1780510.3064988526</v>
      </c>
      <c r="AC16" s="7">
        <v>1786256.9361194109</v>
      </c>
      <c r="AD16" s="7">
        <v>1792014.1962202236</v>
      </c>
      <c r="AE16" t="s">
        <v>147</v>
      </c>
      <c r="AF16" t="s">
        <v>8</v>
      </c>
    </row>
    <row r="17" spans="1:32" x14ac:dyDescent="0.35">
      <c r="A17" s="6" t="s">
        <v>163</v>
      </c>
      <c r="B17" s="7">
        <v>1614806.9999999998</v>
      </c>
      <c r="C17" s="7">
        <v>1618259.9470262975</v>
      </c>
      <c r="D17" s="7">
        <v>1621601.9725883037</v>
      </c>
      <c r="E17" s="7">
        <v>1624828.2375936345</v>
      </c>
      <c r="F17" s="7">
        <v>1628073.3379540262</v>
      </c>
      <c r="G17" s="7">
        <v>1631099.9957289509</v>
      </c>
      <c r="H17" s="7">
        <v>1633922.5986216054</v>
      </c>
      <c r="I17" s="7">
        <v>1636553.770910555</v>
      </c>
      <c r="J17" s="7">
        <v>1639098.6321144917</v>
      </c>
      <c r="K17" s="7">
        <v>1641599.4487899749</v>
      </c>
      <c r="L17" s="7">
        <v>1643694.7978357822</v>
      </c>
      <c r="M17" s="7">
        <v>1645623.9904585702</v>
      </c>
      <c r="N17" s="7">
        <v>1647461.2070653581</v>
      </c>
      <c r="O17" s="7">
        <v>1649306.0999616291</v>
      </c>
      <c r="P17" s="7">
        <v>1651081.4223638426</v>
      </c>
      <c r="Q17" s="7">
        <v>1652595.6297671099</v>
      </c>
      <c r="R17" s="7">
        <v>1654104.1225416884</v>
      </c>
      <c r="S17" s="7">
        <v>1655745.7610516835</v>
      </c>
      <c r="T17" s="7">
        <v>1657511.2556213052</v>
      </c>
      <c r="U17" s="7">
        <v>1659346.4992772276</v>
      </c>
      <c r="V17" s="7">
        <v>1661205.785452344</v>
      </c>
      <c r="W17" s="7">
        <v>1663037.6017043167</v>
      </c>
      <c r="X17" s="7">
        <v>1664869.4194220556</v>
      </c>
      <c r="Y17" s="7">
        <v>1666701.2386049989</v>
      </c>
      <c r="Z17" s="7">
        <v>1668533.0592525925</v>
      </c>
      <c r="AA17" s="7">
        <v>1670364.8813642757</v>
      </c>
      <c r="AB17" s="7">
        <v>1672196.7049394955</v>
      </c>
      <c r="AC17" s="7">
        <v>1674028.5299776911</v>
      </c>
      <c r="AD17" s="7">
        <v>1675860.3564783055</v>
      </c>
      <c r="AE17" t="s">
        <v>147</v>
      </c>
      <c r="AF17" t="s">
        <v>8</v>
      </c>
    </row>
    <row r="18" spans="1:32" x14ac:dyDescent="0.35">
      <c r="A18" s="6" t="s">
        <v>164</v>
      </c>
      <c r="B18" s="7">
        <v>1614806.9999999998</v>
      </c>
      <c r="C18" s="7">
        <v>1618259.9470262975</v>
      </c>
      <c r="D18" s="7">
        <v>1621601.9725883037</v>
      </c>
      <c r="E18" s="7">
        <v>1624828.2375936345</v>
      </c>
      <c r="F18" s="7">
        <v>1628073.3379540262</v>
      </c>
      <c r="G18" s="7">
        <v>1631099.9957289509</v>
      </c>
      <c r="H18" s="7">
        <v>1633922.5986216054</v>
      </c>
      <c r="I18" s="7">
        <v>1636553.770910555</v>
      </c>
      <c r="J18" s="7">
        <v>1639098.6321144917</v>
      </c>
      <c r="K18" s="7">
        <v>1641599.4487899749</v>
      </c>
      <c r="L18" s="7">
        <v>1643694.7978357822</v>
      </c>
      <c r="M18" s="7">
        <v>1645623.9904585702</v>
      </c>
      <c r="N18" s="7">
        <v>1647461.2070653581</v>
      </c>
      <c r="O18" s="7">
        <v>1649306.0999616291</v>
      </c>
      <c r="P18" s="7">
        <v>1651081.4223638426</v>
      </c>
      <c r="Q18" s="7">
        <v>1652595.6297671099</v>
      </c>
      <c r="R18" s="7">
        <v>1654104.1225416884</v>
      </c>
      <c r="S18" s="7">
        <v>1655745.7610516835</v>
      </c>
      <c r="T18" s="7">
        <v>1657511.2556213052</v>
      </c>
      <c r="U18" s="7">
        <v>1659346.4992772276</v>
      </c>
      <c r="V18" s="7">
        <v>1661205.785452344</v>
      </c>
      <c r="W18" s="7">
        <v>1663037.6017043167</v>
      </c>
      <c r="X18" s="7">
        <v>1664869.4194220556</v>
      </c>
      <c r="Y18" s="7">
        <v>1666701.2386049989</v>
      </c>
      <c r="Z18" s="7">
        <v>1668533.0592525925</v>
      </c>
      <c r="AA18" s="7">
        <v>1670364.8813642757</v>
      </c>
      <c r="AB18" s="7">
        <v>1672196.7049394955</v>
      </c>
      <c r="AC18" s="7">
        <v>1674028.5299776911</v>
      </c>
      <c r="AD18" s="7">
        <v>1675860.3564783055</v>
      </c>
      <c r="AE18" t="s">
        <v>147</v>
      </c>
      <c r="AF18" t="s">
        <v>8</v>
      </c>
    </row>
    <row r="19" spans="1:32" x14ac:dyDescent="0.35">
      <c r="A19" s="6" t="s">
        <v>165</v>
      </c>
      <c r="B19" s="7">
        <v>1614806.9999999998</v>
      </c>
      <c r="C19" s="7">
        <v>1618259.9470262975</v>
      </c>
      <c r="D19" s="7">
        <v>1621601.9725883037</v>
      </c>
      <c r="E19" s="7">
        <v>1624828.2375936345</v>
      </c>
      <c r="F19" s="7">
        <v>1628073.3379540262</v>
      </c>
      <c r="G19" s="7">
        <v>1631099.9957289509</v>
      </c>
      <c r="H19" s="7">
        <v>1633922.5986216054</v>
      </c>
      <c r="I19" s="7">
        <v>1636553.770910555</v>
      </c>
      <c r="J19" s="7">
        <v>1639098.6321144917</v>
      </c>
      <c r="K19" s="7">
        <v>1641599.4487899749</v>
      </c>
      <c r="L19" s="7">
        <v>1643694.7978357822</v>
      </c>
      <c r="M19" s="7">
        <v>1645623.9904585702</v>
      </c>
      <c r="N19" s="7">
        <v>1647461.2070653581</v>
      </c>
      <c r="O19" s="7">
        <v>1649306.0999616291</v>
      </c>
      <c r="P19" s="7">
        <v>1651081.4223638426</v>
      </c>
      <c r="Q19" s="7">
        <v>1652595.6297671099</v>
      </c>
      <c r="R19" s="7">
        <v>1654104.1225416884</v>
      </c>
      <c r="S19" s="7">
        <v>1655745.7610516835</v>
      </c>
      <c r="T19" s="7">
        <v>1657511.2556213052</v>
      </c>
      <c r="U19" s="7">
        <v>1659346.4992772276</v>
      </c>
      <c r="V19" s="7">
        <v>1661205.785452344</v>
      </c>
      <c r="W19" s="7">
        <v>1663037.6017043167</v>
      </c>
      <c r="X19" s="7">
        <v>1664869.4194220556</v>
      </c>
      <c r="Y19" s="7">
        <v>1666701.2386049989</v>
      </c>
      <c r="Z19" s="7">
        <v>1668533.0592525925</v>
      </c>
      <c r="AA19" s="7">
        <v>1670364.8813642757</v>
      </c>
      <c r="AB19" s="7">
        <v>1672196.7049394955</v>
      </c>
      <c r="AC19" s="7">
        <v>1674028.5299776911</v>
      </c>
      <c r="AD19" s="7">
        <v>1675860.3564783055</v>
      </c>
      <c r="AE19" t="s">
        <v>147</v>
      </c>
      <c r="AF19" t="s">
        <v>8</v>
      </c>
    </row>
    <row r="20" spans="1:32" x14ac:dyDescent="0.35">
      <c r="A20" s="6" t="s">
        <v>168</v>
      </c>
      <c r="B20" s="7">
        <v>1614806.9999999998</v>
      </c>
      <c r="C20" s="7">
        <v>1618259.9470262975</v>
      </c>
      <c r="D20" s="7">
        <v>1621601.9725883037</v>
      </c>
      <c r="E20" s="7">
        <v>1624828.2375936345</v>
      </c>
      <c r="F20" s="7">
        <v>1628073.3379540262</v>
      </c>
      <c r="G20" s="7">
        <v>1631099.9957289509</v>
      </c>
      <c r="H20" s="7">
        <v>1633922.5986216054</v>
      </c>
      <c r="I20" s="7">
        <v>1636553.770910555</v>
      </c>
      <c r="J20" s="7">
        <v>1639098.6321144917</v>
      </c>
      <c r="K20" s="7">
        <v>1641599.4487899749</v>
      </c>
      <c r="L20" s="7">
        <v>1643694.7978357822</v>
      </c>
      <c r="M20" s="7">
        <v>1645623.9904585702</v>
      </c>
      <c r="N20" s="7">
        <v>1647461.2070653581</v>
      </c>
      <c r="O20" s="7">
        <v>1649306.0999616291</v>
      </c>
      <c r="P20" s="7">
        <v>1651081.4223638426</v>
      </c>
      <c r="Q20" s="7">
        <v>1652595.6297671099</v>
      </c>
      <c r="R20" s="7">
        <v>1654104.1225416884</v>
      </c>
      <c r="S20" s="7">
        <v>1655745.7610516835</v>
      </c>
      <c r="T20" s="7">
        <v>1657511.2556213052</v>
      </c>
      <c r="U20" s="7">
        <v>1659346.4992772276</v>
      </c>
      <c r="V20" s="7">
        <v>1661205.785452344</v>
      </c>
      <c r="W20" s="7">
        <v>1663037.6017043167</v>
      </c>
      <c r="X20" s="7">
        <v>1664869.4194220556</v>
      </c>
      <c r="Y20" s="7">
        <v>1666701.2386049989</v>
      </c>
      <c r="Z20" s="7">
        <v>1668533.0592525925</v>
      </c>
      <c r="AA20" s="7">
        <v>1670364.8813642757</v>
      </c>
      <c r="AB20" s="7">
        <v>1672196.7049394955</v>
      </c>
      <c r="AC20" s="7">
        <v>1674028.5299776911</v>
      </c>
      <c r="AD20" s="7">
        <v>1675860.3564783055</v>
      </c>
      <c r="AE20" t="s">
        <v>147</v>
      </c>
      <c r="AF20" t="s">
        <v>8</v>
      </c>
    </row>
    <row r="21" spans="1:32" x14ac:dyDescent="0.35">
      <c r="A21" s="6" t="s">
        <v>167</v>
      </c>
      <c r="B21" s="7">
        <v>1614806.9999999998</v>
      </c>
      <c r="C21" s="7">
        <v>1618259.9470262975</v>
      </c>
      <c r="D21" s="7">
        <v>1621601.9725883037</v>
      </c>
      <c r="E21" s="7">
        <v>1624828.2375936345</v>
      </c>
      <c r="F21" s="7">
        <v>1628073.3379540262</v>
      </c>
      <c r="G21" s="7">
        <v>1631099.9957289509</v>
      </c>
      <c r="H21" s="7">
        <v>1633922.5986216054</v>
      </c>
      <c r="I21" s="7">
        <v>1636553.770910555</v>
      </c>
      <c r="J21" s="7">
        <v>1639098.6321144917</v>
      </c>
      <c r="K21" s="7">
        <v>1641599.4487899749</v>
      </c>
      <c r="L21" s="7">
        <v>1643694.7978357822</v>
      </c>
      <c r="M21" s="7">
        <v>1645623.9904585702</v>
      </c>
      <c r="N21" s="7">
        <v>1647461.2070653581</v>
      </c>
      <c r="O21" s="7">
        <v>1649306.0999616291</v>
      </c>
      <c r="P21" s="7">
        <v>1651081.4223638426</v>
      </c>
      <c r="Q21" s="7">
        <v>1652595.6297671099</v>
      </c>
      <c r="R21" s="7">
        <v>1654104.1225416884</v>
      </c>
      <c r="S21" s="7">
        <v>1655745.7610516835</v>
      </c>
      <c r="T21" s="7">
        <v>1657511.2556213052</v>
      </c>
      <c r="U21" s="7">
        <v>1659346.4992772276</v>
      </c>
      <c r="V21" s="7">
        <v>1661205.785452344</v>
      </c>
      <c r="W21" s="7">
        <v>1663037.6017043167</v>
      </c>
      <c r="X21" s="7">
        <v>1664869.4194220556</v>
      </c>
      <c r="Y21" s="7">
        <v>1666701.2386049989</v>
      </c>
      <c r="Z21" s="7">
        <v>1668533.0592525925</v>
      </c>
      <c r="AA21" s="7">
        <v>1670364.8813642757</v>
      </c>
      <c r="AB21" s="7">
        <v>1672196.7049394955</v>
      </c>
      <c r="AC21" s="7">
        <v>1674028.5299776911</v>
      </c>
      <c r="AD21" s="7">
        <v>1675860.3564783055</v>
      </c>
      <c r="AE21" t="s">
        <v>147</v>
      </c>
      <c r="AF21" t="s">
        <v>8</v>
      </c>
    </row>
    <row r="22" spans="1:3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2" x14ac:dyDescent="0.35">
      <c r="A23" s="1" t="s">
        <v>149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t="s">
        <v>147</v>
      </c>
      <c r="AF23" t="s">
        <v>10</v>
      </c>
    </row>
    <row r="24" spans="1:32" x14ac:dyDescent="0.35">
      <c r="A24" s="6" t="s">
        <v>160</v>
      </c>
      <c r="B24" s="7">
        <v>2324898.9999999995</v>
      </c>
      <c r="C24" s="7">
        <v>2333573.8337150738</v>
      </c>
      <c r="D24" s="7">
        <v>2341898.2361063669</v>
      </c>
      <c r="E24" s="7">
        <v>2349932.410168841</v>
      </c>
      <c r="F24" s="7">
        <v>2357954.123040467</v>
      </c>
      <c r="G24" s="7">
        <v>2365686.2117527518</v>
      </c>
      <c r="H24" s="7">
        <v>2373160.017888038</v>
      </c>
      <c r="I24" s="7">
        <v>2380502.0192057262</v>
      </c>
      <c r="J24" s="7">
        <v>2387815.5745296301</v>
      </c>
      <c r="K24" s="7">
        <v>2395019.2599701397</v>
      </c>
      <c r="L24" s="7">
        <v>2401807.6485835733</v>
      </c>
      <c r="M24" s="7">
        <v>2408447.2446803376</v>
      </c>
      <c r="N24" s="7">
        <v>2415023.3710158858</v>
      </c>
      <c r="O24" s="7">
        <v>2421640.1857394963</v>
      </c>
      <c r="P24" s="7">
        <v>2428188.5552989887</v>
      </c>
      <c r="Q24" s="7">
        <v>2434467.0674252063</v>
      </c>
      <c r="R24" s="7">
        <v>2440806.4494488281</v>
      </c>
      <c r="S24" s="7">
        <v>2447311.1365796831</v>
      </c>
      <c r="T24" s="7">
        <v>2453942.3808979308</v>
      </c>
      <c r="U24" s="7">
        <v>2460612.1859326474</v>
      </c>
      <c r="V24" s="7">
        <v>2467309.4040840436</v>
      </c>
      <c r="W24" s="7">
        <v>2473941.381498042</v>
      </c>
      <c r="X24" s="7">
        <v>2480573.3599463459</v>
      </c>
      <c r="Y24" s="7">
        <v>2487205.3394285417</v>
      </c>
      <c r="Z24" s="7">
        <v>2493837.3199442117</v>
      </c>
      <c r="AA24" s="7">
        <v>2500469.3014929486</v>
      </c>
      <c r="AB24" s="7">
        <v>2507101.2840743354</v>
      </c>
      <c r="AC24" s="7">
        <v>2513733.2676879652</v>
      </c>
      <c r="AD24" s="7">
        <v>2520365.2523334157</v>
      </c>
      <c r="AE24" t="s">
        <v>147</v>
      </c>
      <c r="AF24" t="s">
        <v>10</v>
      </c>
    </row>
    <row r="25" spans="1:32" x14ac:dyDescent="0.35">
      <c r="A25" s="6" t="s">
        <v>161</v>
      </c>
      <c r="B25" s="7">
        <v>2324898.9999999995</v>
      </c>
      <c r="C25" s="7">
        <v>2333573.8337150738</v>
      </c>
      <c r="D25" s="7">
        <v>2341898.2361063669</v>
      </c>
      <c r="E25" s="7">
        <v>2349932.410168841</v>
      </c>
      <c r="F25" s="7">
        <v>2357954.123040467</v>
      </c>
      <c r="G25" s="7">
        <v>2365686.2117527518</v>
      </c>
      <c r="H25" s="7">
        <v>2373160.017888038</v>
      </c>
      <c r="I25" s="7">
        <v>2380502.0192057262</v>
      </c>
      <c r="J25" s="7">
        <v>2387815.5745296301</v>
      </c>
      <c r="K25" s="7">
        <v>2395019.2599701397</v>
      </c>
      <c r="L25" s="7">
        <v>2401807.6485835733</v>
      </c>
      <c r="M25" s="7">
        <v>2408447.2446803376</v>
      </c>
      <c r="N25" s="7">
        <v>2415023.3710158858</v>
      </c>
      <c r="O25" s="7">
        <v>2421640.1857394963</v>
      </c>
      <c r="P25" s="7">
        <v>2428188.5552989887</v>
      </c>
      <c r="Q25" s="7">
        <v>2434467.0674252063</v>
      </c>
      <c r="R25" s="7">
        <v>2440806.4494488281</v>
      </c>
      <c r="S25" s="7">
        <v>2447311.1365796831</v>
      </c>
      <c r="T25" s="7">
        <v>2453942.3808979308</v>
      </c>
      <c r="U25" s="7">
        <v>2460612.1859326474</v>
      </c>
      <c r="V25" s="7">
        <v>2467309.4040840436</v>
      </c>
      <c r="W25" s="7">
        <v>2473941.381498042</v>
      </c>
      <c r="X25" s="7">
        <v>2480573.3599463459</v>
      </c>
      <c r="Y25" s="7">
        <v>2487205.3394285417</v>
      </c>
      <c r="Z25" s="7">
        <v>2493837.3199442117</v>
      </c>
      <c r="AA25" s="7">
        <v>2500469.3014929486</v>
      </c>
      <c r="AB25" s="7">
        <v>2507101.2840743354</v>
      </c>
      <c r="AC25" s="7">
        <v>2513733.2676879652</v>
      </c>
      <c r="AD25" s="7">
        <v>2520365.2523334157</v>
      </c>
      <c r="AE25" t="s">
        <v>147</v>
      </c>
      <c r="AF25" t="s">
        <v>10</v>
      </c>
    </row>
    <row r="26" spans="1:32" x14ac:dyDescent="0.35">
      <c r="A26" s="6" t="s">
        <v>162</v>
      </c>
      <c r="B26" s="7">
        <v>2324898.9999999995</v>
      </c>
      <c r="C26" s="7">
        <v>2333573.8337150738</v>
      </c>
      <c r="D26" s="7">
        <v>2341898.2361063669</v>
      </c>
      <c r="E26" s="7">
        <v>2349932.410168841</v>
      </c>
      <c r="F26" s="7">
        <v>2357954.123040467</v>
      </c>
      <c r="G26" s="7">
        <v>2365686.2117527518</v>
      </c>
      <c r="H26" s="7">
        <v>2373160.017888038</v>
      </c>
      <c r="I26" s="7">
        <v>2380502.0192057262</v>
      </c>
      <c r="J26" s="7">
        <v>2387815.5745296301</v>
      </c>
      <c r="K26" s="7">
        <v>2395019.2599701397</v>
      </c>
      <c r="L26" s="7">
        <v>2401807.6485835733</v>
      </c>
      <c r="M26" s="7">
        <v>2408447.2446803376</v>
      </c>
      <c r="N26" s="7">
        <v>2415023.3710158858</v>
      </c>
      <c r="O26" s="7">
        <v>2421640.1857394963</v>
      </c>
      <c r="P26" s="7">
        <v>2428188.5552989887</v>
      </c>
      <c r="Q26" s="7">
        <v>2434467.0674252063</v>
      </c>
      <c r="R26" s="7">
        <v>2440806.4494488281</v>
      </c>
      <c r="S26" s="7">
        <v>2447311.1365796831</v>
      </c>
      <c r="T26" s="7">
        <v>2453942.3808979308</v>
      </c>
      <c r="U26" s="7">
        <v>2460612.1859326474</v>
      </c>
      <c r="V26" s="7">
        <v>2467309.4040840436</v>
      </c>
      <c r="W26" s="7">
        <v>2473941.381498042</v>
      </c>
      <c r="X26" s="7">
        <v>2480573.3599463459</v>
      </c>
      <c r="Y26" s="7">
        <v>2487205.3394285417</v>
      </c>
      <c r="Z26" s="7">
        <v>2493837.3199442117</v>
      </c>
      <c r="AA26" s="7">
        <v>2500469.3014929486</v>
      </c>
      <c r="AB26" s="7">
        <v>2507101.2840743354</v>
      </c>
      <c r="AC26" s="7">
        <v>2513733.2676879652</v>
      </c>
      <c r="AD26" s="7">
        <v>2520365.2523334157</v>
      </c>
      <c r="AE26" t="s">
        <v>147</v>
      </c>
      <c r="AF26" t="s">
        <v>10</v>
      </c>
    </row>
    <row r="27" spans="1:32" x14ac:dyDescent="0.35">
      <c r="A27" s="6" t="s">
        <v>6</v>
      </c>
      <c r="B27" s="7">
        <v>2345467.6081659943</v>
      </c>
      <c r="C27" s="7">
        <v>2359209.3205419695</v>
      </c>
      <c r="D27" s="7">
        <v>2373085.3897386282</v>
      </c>
      <c r="E27" s="7">
        <v>2386887.5171675724</v>
      </c>
      <c r="F27" s="7">
        <v>2401430.3117897436</v>
      </c>
      <c r="G27" s="7">
        <v>2415728.5861682603</v>
      </c>
      <c r="H27" s="7">
        <v>2429850.343040844</v>
      </c>
      <c r="I27" s="7">
        <v>2443692.1155504631</v>
      </c>
      <c r="J27" s="7">
        <v>2457318.941509793</v>
      </c>
      <c r="K27" s="7">
        <v>2471044.0275483951</v>
      </c>
      <c r="L27" s="7">
        <v>2484401.1909557795</v>
      </c>
      <c r="M27" s="7">
        <v>2497266.2036936777</v>
      </c>
      <c r="N27" s="7">
        <v>2509534.7978627086</v>
      </c>
      <c r="O27" s="7">
        <v>2521233.8167679068</v>
      </c>
      <c r="P27" s="7">
        <v>2533084.5142492675</v>
      </c>
      <c r="Q27" s="7">
        <v>2544839.615000383</v>
      </c>
      <c r="R27" s="7">
        <v>2556127.6630961229</v>
      </c>
      <c r="S27" s="7">
        <v>2566845.6648696647</v>
      </c>
      <c r="T27" s="7">
        <v>2578342.5595640088</v>
      </c>
      <c r="U27" s="7">
        <v>2589850.6000967287</v>
      </c>
      <c r="V27" s="7">
        <v>2601370.2973388257</v>
      </c>
      <c r="W27" s="7">
        <v>2612901.2778025693</v>
      </c>
      <c r="X27" s="7">
        <v>2624451.6465025679</v>
      </c>
      <c r="Y27" s="7">
        <v>2636010.3161977232</v>
      </c>
      <c r="Z27" s="7">
        <v>2647581.9344845484</v>
      </c>
      <c r="AA27" s="7">
        <v>2659166.7237670193</v>
      </c>
      <c r="AB27" s="7">
        <v>2670764.9102040743</v>
      </c>
      <c r="AC27" s="7">
        <v>2682376.7237721696</v>
      </c>
      <c r="AD27" s="7">
        <v>2694002.3983288486</v>
      </c>
      <c r="AE27" t="s">
        <v>147</v>
      </c>
      <c r="AF27" t="s">
        <v>10</v>
      </c>
    </row>
    <row r="28" spans="1:32" x14ac:dyDescent="0.35">
      <c r="A28" s="6" t="s">
        <v>163</v>
      </c>
      <c r="B28" s="7">
        <v>2324898.9999999995</v>
      </c>
      <c r="C28" s="7">
        <v>2333573.8337150738</v>
      </c>
      <c r="D28" s="7">
        <v>2341898.2361063669</v>
      </c>
      <c r="E28" s="7">
        <v>2349932.410168841</v>
      </c>
      <c r="F28" s="7">
        <v>2357954.123040467</v>
      </c>
      <c r="G28" s="7">
        <v>2365686.2117527518</v>
      </c>
      <c r="H28" s="7">
        <v>2373160.017888038</v>
      </c>
      <c r="I28" s="7">
        <v>2380502.0192057262</v>
      </c>
      <c r="J28" s="7">
        <v>2387815.5745296301</v>
      </c>
      <c r="K28" s="7">
        <v>2395019.2599701397</v>
      </c>
      <c r="L28" s="7">
        <v>2401807.6485835733</v>
      </c>
      <c r="M28" s="7">
        <v>2408447.2446803376</v>
      </c>
      <c r="N28" s="7">
        <v>2415023.3710158858</v>
      </c>
      <c r="O28" s="7">
        <v>2421640.1857394963</v>
      </c>
      <c r="P28" s="7">
        <v>2428188.5552989887</v>
      </c>
      <c r="Q28" s="7">
        <v>2434467.0674252063</v>
      </c>
      <c r="R28" s="7">
        <v>2440806.4494488281</v>
      </c>
      <c r="S28" s="7">
        <v>2447311.1365796831</v>
      </c>
      <c r="T28" s="7">
        <v>2453942.3808979308</v>
      </c>
      <c r="U28" s="7">
        <v>2460612.1859326474</v>
      </c>
      <c r="V28" s="7">
        <v>2467309.4040840436</v>
      </c>
      <c r="W28" s="7">
        <v>2473941.381498042</v>
      </c>
      <c r="X28" s="7">
        <v>2480573.3599463459</v>
      </c>
      <c r="Y28" s="7">
        <v>2487205.3394285417</v>
      </c>
      <c r="Z28" s="7">
        <v>2493837.3199442117</v>
      </c>
      <c r="AA28" s="7">
        <v>2500469.3014929486</v>
      </c>
      <c r="AB28" s="7">
        <v>2507101.2840743354</v>
      </c>
      <c r="AC28" s="7">
        <v>2513733.2676879652</v>
      </c>
      <c r="AD28" s="7">
        <v>2520365.2523334157</v>
      </c>
      <c r="AE28" t="s">
        <v>147</v>
      </c>
      <c r="AF28" t="s">
        <v>10</v>
      </c>
    </row>
    <row r="29" spans="1:32" x14ac:dyDescent="0.35">
      <c r="A29" s="6" t="s">
        <v>164</v>
      </c>
      <c r="B29" s="7">
        <v>2324898.9999999995</v>
      </c>
      <c r="C29" s="7">
        <v>2333573.8337150738</v>
      </c>
      <c r="D29" s="7">
        <v>2341898.2361063669</v>
      </c>
      <c r="E29" s="7">
        <v>2349932.410168841</v>
      </c>
      <c r="F29" s="7">
        <v>2357954.123040467</v>
      </c>
      <c r="G29" s="7">
        <v>2365686.2117527518</v>
      </c>
      <c r="H29" s="7">
        <v>2373160.017888038</v>
      </c>
      <c r="I29" s="7">
        <v>2380502.0192057262</v>
      </c>
      <c r="J29" s="7">
        <v>2387815.5745296301</v>
      </c>
      <c r="K29" s="7">
        <v>2395019.2599701397</v>
      </c>
      <c r="L29" s="7">
        <v>2401807.6485835733</v>
      </c>
      <c r="M29" s="7">
        <v>2408447.2446803376</v>
      </c>
      <c r="N29" s="7">
        <v>2415023.3710158858</v>
      </c>
      <c r="O29" s="7">
        <v>2421640.1857394963</v>
      </c>
      <c r="P29" s="7">
        <v>2428188.5552989887</v>
      </c>
      <c r="Q29" s="7">
        <v>2434467.0674252063</v>
      </c>
      <c r="R29" s="7">
        <v>2440806.4494488281</v>
      </c>
      <c r="S29" s="7">
        <v>2447311.1365796831</v>
      </c>
      <c r="T29" s="7">
        <v>2453942.3808979308</v>
      </c>
      <c r="U29" s="7">
        <v>2460612.1859326474</v>
      </c>
      <c r="V29" s="7">
        <v>2467309.4040840436</v>
      </c>
      <c r="W29" s="7">
        <v>2473941.381498042</v>
      </c>
      <c r="X29" s="7">
        <v>2480573.3599463459</v>
      </c>
      <c r="Y29" s="7">
        <v>2487205.3394285417</v>
      </c>
      <c r="Z29" s="7">
        <v>2493837.3199442117</v>
      </c>
      <c r="AA29" s="7">
        <v>2500469.3014929486</v>
      </c>
      <c r="AB29" s="7">
        <v>2507101.2840743354</v>
      </c>
      <c r="AC29" s="7">
        <v>2513733.2676879652</v>
      </c>
      <c r="AD29" s="7">
        <v>2520365.2523334157</v>
      </c>
      <c r="AE29" t="s">
        <v>147</v>
      </c>
      <c r="AF29" t="s">
        <v>10</v>
      </c>
    </row>
    <row r="30" spans="1:32" x14ac:dyDescent="0.35">
      <c r="A30" s="6" t="s">
        <v>165</v>
      </c>
      <c r="B30" s="7">
        <v>2324898.9999999995</v>
      </c>
      <c r="C30" s="7">
        <v>2333573.8337150738</v>
      </c>
      <c r="D30" s="7">
        <v>2341898.2361063669</v>
      </c>
      <c r="E30" s="7">
        <v>2349932.410168841</v>
      </c>
      <c r="F30" s="7">
        <v>2357954.123040467</v>
      </c>
      <c r="G30" s="7">
        <v>2365686.2117527518</v>
      </c>
      <c r="H30" s="7">
        <v>2373160.017888038</v>
      </c>
      <c r="I30" s="7">
        <v>2380502.0192057262</v>
      </c>
      <c r="J30" s="7">
        <v>2387815.5745296301</v>
      </c>
      <c r="K30" s="7">
        <v>2395019.2599701397</v>
      </c>
      <c r="L30" s="7">
        <v>2401807.6485835733</v>
      </c>
      <c r="M30" s="7">
        <v>2408447.2446803376</v>
      </c>
      <c r="N30" s="7">
        <v>2415023.3710158858</v>
      </c>
      <c r="O30" s="7">
        <v>2421640.1857394963</v>
      </c>
      <c r="P30" s="7">
        <v>2428188.5552989887</v>
      </c>
      <c r="Q30" s="7">
        <v>2434467.0674252063</v>
      </c>
      <c r="R30" s="7">
        <v>2440806.4494488281</v>
      </c>
      <c r="S30" s="7">
        <v>2447311.1365796831</v>
      </c>
      <c r="T30" s="7">
        <v>2453942.3808979308</v>
      </c>
      <c r="U30" s="7">
        <v>2460612.1859326474</v>
      </c>
      <c r="V30" s="7">
        <v>2467309.4040840436</v>
      </c>
      <c r="W30" s="7">
        <v>2473941.381498042</v>
      </c>
      <c r="X30" s="7">
        <v>2480573.3599463459</v>
      </c>
      <c r="Y30" s="7">
        <v>2487205.3394285417</v>
      </c>
      <c r="Z30" s="7">
        <v>2493837.3199442117</v>
      </c>
      <c r="AA30" s="7">
        <v>2500469.3014929486</v>
      </c>
      <c r="AB30" s="7">
        <v>2507101.2840743354</v>
      </c>
      <c r="AC30" s="7">
        <v>2513733.2676879652</v>
      </c>
      <c r="AD30" s="7">
        <v>2520365.2523334157</v>
      </c>
      <c r="AE30" t="s">
        <v>147</v>
      </c>
      <c r="AF30" t="s">
        <v>10</v>
      </c>
    </row>
    <row r="31" spans="1:32" x14ac:dyDescent="0.35">
      <c r="A31" s="6" t="s">
        <v>168</v>
      </c>
      <c r="B31" s="7">
        <v>2324898.9999999995</v>
      </c>
      <c r="C31" s="7">
        <v>2333573.8337150738</v>
      </c>
      <c r="D31" s="7">
        <v>2341898.2361063669</v>
      </c>
      <c r="E31" s="7">
        <v>2349932.410168841</v>
      </c>
      <c r="F31" s="7">
        <v>2357954.123040467</v>
      </c>
      <c r="G31" s="7">
        <v>2365686.2117527518</v>
      </c>
      <c r="H31" s="7">
        <v>2373160.017888038</v>
      </c>
      <c r="I31" s="7">
        <v>2380502.0192057262</v>
      </c>
      <c r="J31" s="7">
        <v>2387815.5745296301</v>
      </c>
      <c r="K31" s="7">
        <v>2395019.2599701397</v>
      </c>
      <c r="L31" s="7">
        <v>2401807.6485835733</v>
      </c>
      <c r="M31" s="7">
        <v>2408447.2446803376</v>
      </c>
      <c r="N31" s="7">
        <v>2415023.3710158858</v>
      </c>
      <c r="O31" s="7">
        <v>2421640.1857394963</v>
      </c>
      <c r="P31" s="7">
        <v>2428188.5552989887</v>
      </c>
      <c r="Q31" s="7">
        <v>2434467.0674252063</v>
      </c>
      <c r="R31" s="7">
        <v>2440806.4494488281</v>
      </c>
      <c r="S31" s="7">
        <v>2447311.1365796831</v>
      </c>
      <c r="T31" s="7">
        <v>2453942.3808979308</v>
      </c>
      <c r="U31" s="7">
        <v>2460612.1859326474</v>
      </c>
      <c r="V31" s="7">
        <v>2467309.4040840436</v>
      </c>
      <c r="W31" s="7">
        <v>2473941.381498042</v>
      </c>
      <c r="X31" s="7">
        <v>2480573.3599463459</v>
      </c>
      <c r="Y31" s="7">
        <v>2487205.3394285417</v>
      </c>
      <c r="Z31" s="7">
        <v>2493837.3199442117</v>
      </c>
      <c r="AA31" s="7">
        <v>2500469.3014929486</v>
      </c>
      <c r="AB31" s="7">
        <v>2507101.2840743354</v>
      </c>
      <c r="AC31" s="7">
        <v>2513733.2676879652</v>
      </c>
      <c r="AD31" s="7">
        <v>2520365.2523334157</v>
      </c>
      <c r="AE31" t="s">
        <v>147</v>
      </c>
      <c r="AF31" t="s">
        <v>10</v>
      </c>
    </row>
    <row r="32" spans="1:32" x14ac:dyDescent="0.35">
      <c r="A32" s="6" t="s">
        <v>167</v>
      </c>
      <c r="B32" s="7">
        <v>2324898.9999999995</v>
      </c>
      <c r="C32" s="7">
        <v>2333573.8337150738</v>
      </c>
      <c r="D32" s="7">
        <v>2341898.2361063669</v>
      </c>
      <c r="E32" s="7">
        <v>2349932.410168841</v>
      </c>
      <c r="F32" s="7">
        <v>2357954.123040467</v>
      </c>
      <c r="G32" s="7">
        <v>2365686.2117527518</v>
      </c>
      <c r="H32" s="7">
        <v>2373160.017888038</v>
      </c>
      <c r="I32" s="7">
        <v>2380502.0192057262</v>
      </c>
      <c r="J32" s="7">
        <v>2387815.5745296301</v>
      </c>
      <c r="K32" s="7">
        <v>2395019.2599701397</v>
      </c>
      <c r="L32" s="7">
        <v>2401807.6485835733</v>
      </c>
      <c r="M32" s="7">
        <v>2408447.2446803376</v>
      </c>
      <c r="N32" s="7">
        <v>2415023.3710158858</v>
      </c>
      <c r="O32" s="7">
        <v>2421640.1857394963</v>
      </c>
      <c r="P32" s="7">
        <v>2428188.5552989887</v>
      </c>
      <c r="Q32" s="7">
        <v>2434467.0674252063</v>
      </c>
      <c r="R32" s="7">
        <v>2440806.4494488281</v>
      </c>
      <c r="S32" s="7">
        <v>2447311.1365796831</v>
      </c>
      <c r="T32" s="7">
        <v>2453942.3808979308</v>
      </c>
      <c r="U32" s="7">
        <v>2460612.1859326474</v>
      </c>
      <c r="V32" s="7">
        <v>2467309.4040840436</v>
      </c>
      <c r="W32" s="7">
        <v>2473941.381498042</v>
      </c>
      <c r="X32" s="7">
        <v>2480573.3599463459</v>
      </c>
      <c r="Y32" s="7">
        <v>2487205.3394285417</v>
      </c>
      <c r="Z32" s="7">
        <v>2493837.3199442117</v>
      </c>
      <c r="AA32" s="7">
        <v>2500469.3014929486</v>
      </c>
      <c r="AB32" s="7">
        <v>2507101.2840743354</v>
      </c>
      <c r="AC32" s="7">
        <v>2513733.2676879652</v>
      </c>
      <c r="AD32" s="7">
        <v>2520365.2523334157</v>
      </c>
      <c r="AE32" t="s">
        <v>147</v>
      </c>
      <c r="AF32" t="s">
        <v>10</v>
      </c>
    </row>
    <row r="35" spans="1:30" x14ac:dyDescent="0.35">
      <c r="A35" s="57" t="s">
        <v>150</v>
      </c>
      <c r="B35" s="58">
        <v>2022</v>
      </c>
      <c r="C35" s="58">
        <v>2023</v>
      </c>
      <c r="D35" s="58">
        <v>2024</v>
      </c>
      <c r="E35" s="58">
        <v>2025</v>
      </c>
      <c r="F35" s="58">
        <v>2026</v>
      </c>
      <c r="G35" s="58">
        <v>2027</v>
      </c>
      <c r="H35" s="58">
        <v>2028</v>
      </c>
      <c r="I35" s="58">
        <v>2029</v>
      </c>
      <c r="J35" s="58">
        <v>2030</v>
      </c>
      <c r="K35" s="58">
        <v>2031</v>
      </c>
      <c r="L35" s="58">
        <v>2032</v>
      </c>
      <c r="M35" s="58">
        <v>2033</v>
      </c>
      <c r="N35" s="58">
        <v>2034</v>
      </c>
      <c r="O35" s="58">
        <v>2035</v>
      </c>
      <c r="P35" s="58">
        <v>2036</v>
      </c>
      <c r="Q35" s="58">
        <v>2037</v>
      </c>
      <c r="R35" s="58">
        <v>2038</v>
      </c>
      <c r="S35" s="58">
        <v>2039</v>
      </c>
      <c r="T35" s="58">
        <v>2040</v>
      </c>
      <c r="U35" s="58">
        <v>2041</v>
      </c>
      <c r="V35" s="58">
        <v>2042</v>
      </c>
      <c r="W35" s="58">
        <v>2043</v>
      </c>
      <c r="X35" s="58">
        <v>2044</v>
      </c>
      <c r="Y35" s="58">
        <v>2045</v>
      </c>
      <c r="Z35" s="58">
        <v>2046</v>
      </c>
      <c r="AA35" s="58">
        <v>2047</v>
      </c>
      <c r="AB35" s="58">
        <v>2048</v>
      </c>
      <c r="AC35" s="58">
        <v>2049</v>
      </c>
      <c r="AD35" s="58">
        <v>2050</v>
      </c>
    </row>
    <row r="36" spans="1:30" x14ac:dyDescent="0.35">
      <c r="A36" s="6" t="s">
        <v>160</v>
      </c>
      <c r="B36" s="7">
        <v>3614592.9999999991</v>
      </c>
      <c r="C36" s="7">
        <v>3625035.4013224361</v>
      </c>
      <c r="D36" s="7">
        <v>3635016.449856801</v>
      </c>
      <c r="E36" s="7">
        <v>3644591.5095056705</v>
      </c>
      <c r="F36" s="7">
        <v>3654172.943318753</v>
      </c>
      <c r="G36" s="7">
        <v>3663246.3103870274</v>
      </c>
      <c r="H36" s="7">
        <v>3671857.3399960333</v>
      </c>
      <c r="I36" s="7">
        <v>3680145.1341837356</v>
      </c>
      <c r="J36" s="7">
        <v>3688318.1712926412</v>
      </c>
      <c r="K36" s="7">
        <v>3696337.2939896989</v>
      </c>
      <c r="L36" s="7">
        <v>3703535.6522300048</v>
      </c>
      <c r="M36" s="7">
        <v>3710419.0615306217</v>
      </c>
      <c r="N36" s="7">
        <v>3717147.0250540231</v>
      </c>
      <c r="O36" s="7">
        <v>3723923.3532549692</v>
      </c>
      <c r="P36" s="7">
        <v>3730561.6657977402</v>
      </c>
      <c r="Q36" s="7">
        <v>3736669.0059082895</v>
      </c>
      <c r="R36" s="7">
        <v>3742831.5012875549</v>
      </c>
      <c r="S36" s="7">
        <v>3749292.4475094704</v>
      </c>
      <c r="T36" s="7">
        <v>3756003.8069784045</v>
      </c>
      <c r="U36" s="7">
        <v>3762823.4762501083</v>
      </c>
      <c r="V36" s="7">
        <v>3769694.6011576862</v>
      </c>
      <c r="W36" s="7">
        <v>3776473.0154047227</v>
      </c>
      <c r="X36" s="7">
        <v>3783251.4321518298</v>
      </c>
      <c r="Y36" s="7">
        <v>3790029.851398034</v>
      </c>
      <c r="Z36" s="7">
        <v>3796808.2731423625</v>
      </c>
      <c r="AA36" s="7">
        <v>3803586.6973838471</v>
      </c>
      <c r="AB36" s="7">
        <v>3810365.1241215188</v>
      </c>
      <c r="AC36" s="7">
        <v>3817143.5533544091</v>
      </c>
      <c r="AD36" s="7">
        <v>3823921.9850815386</v>
      </c>
    </row>
    <row r="37" spans="1:30" x14ac:dyDescent="0.35">
      <c r="A37" s="6" t="s">
        <v>161</v>
      </c>
      <c r="B37" s="7">
        <v>3614592.9999999991</v>
      </c>
      <c r="C37" s="7">
        <v>3625035.4013224361</v>
      </c>
      <c r="D37" s="7">
        <v>3635016.449856801</v>
      </c>
      <c r="E37" s="7">
        <v>3644591.5095056705</v>
      </c>
      <c r="F37" s="7">
        <v>3654172.943318753</v>
      </c>
      <c r="G37" s="7">
        <v>3663246.3103870274</v>
      </c>
      <c r="H37" s="7">
        <v>3671857.3399960333</v>
      </c>
      <c r="I37" s="7">
        <v>3680145.1341837356</v>
      </c>
      <c r="J37" s="7">
        <v>3688318.1712926412</v>
      </c>
      <c r="K37" s="7">
        <v>3696337.2939896989</v>
      </c>
      <c r="L37" s="7">
        <v>3703535.6522300048</v>
      </c>
      <c r="M37" s="7">
        <v>3710419.0615306217</v>
      </c>
      <c r="N37" s="7">
        <v>3717147.0250540231</v>
      </c>
      <c r="O37" s="7">
        <v>3723923.3532549692</v>
      </c>
      <c r="P37" s="7">
        <v>3730561.6657977402</v>
      </c>
      <c r="Q37" s="7">
        <v>3736669.0059082895</v>
      </c>
      <c r="R37" s="7">
        <v>3742831.5012875549</v>
      </c>
      <c r="S37" s="7">
        <v>3749292.4475094704</v>
      </c>
      <c r="T37" s="7">
        <v>3756003.8069784045</v>
      </c>
      <c r="U37" s="7">
        <v>3762823.4762501083</v>
      </c>
      <c r="V37" s="7">
        <v>3769694.6011576862</v>
      </c>
      <c r="W37" s="7">
        <v>3776473.0154047227</v>
      </c>
      <c r="X37" s="7">
        <v>3783251.4321518298</v>
      </c>
      <c r="Y37" s="7">
        <v>3790029.851398034</v>
      </c>
      <c r="Z37" s="7">
        <v>3796808.2731423625</v>
      </c>
      <c r="AA37" s="7">
        <v>3803586.6973838471</v>
      </c>
      <c r="AB37" s="7">
        <v>3810365.1241215188</v>
      </c>
      <c r="AC37" s="7">
        <v>3817143.5533544091</v>
      </c>
      <c r="AD37" s="7">
        <v>3823921.9850815386</v>
      </c>
    </row>
    <row r="38" spans="1:30" x14ac:dyDescent="0.35">
      <c r="A38" s="6" t="s">
        <v>162</v>
      </c>
      <c r="B38" s="7">
        <v>3614592.9999999991</v>
      </c>
      <c r="C38" s="7">
        <v>3625035.4013224361</v>
      </c>
      <c r="D38" s="7">
        <v>3635016.449856801</v>
      </c>
      <c r="E38" s="7">
        <v>3644591.5095056705</v>
      </c>
      <c r="F38" s="7">
        <v>3654172.943318753</v>
      </c>
      <c r="G38" s="7">
        <v>3663246.3103870274</v>
      </c>
      <c r="H38" s="7">
        <v>3671857.3399960333</v>
      </c>
      <c r="I38" s="7">
        <v>3680145.1341837356</v>
      </c>
      <c r="J38" s="7">
        <v>3688318.1712926412</v>
      </c>
      <c r="K38" s="7">
        <v>3696337.2939896989</v>
      </c>
      <c r="L38" s="7">
        <v>3703535.6522300048</v>
      </c>
      <c r="M38" s="7">
        <v>3710419.0615306217</v>
      </c>
      <c r="N38" s="7">
        <v>3717147.0250540231</v>
      </c>
      <c r="O38" s="7">
        <v>3723923.3532549692</v>
      </c>
      <c r="P38" s="7">
        <v>3730561.6657977402</v>
      </c>
      <c r="Q38" s="7">
        <v>3736669.0059082895</v>
      </c>
      <c r="R38" s="7">
        <v>3742831.5012875549</v>
      </c>
      <c r="S38" s="7">
        <v>3749292.4475094704</v>
      </c>
      <c r="T38" s="7">
        <v>3756003.8069784045</v>
      </c>
      <c r="U38" s="7">
        <v>3762823.4762501083</v>
      </c>
      <c r="V38" s="7">
        <v>3769694.6011576862</v>
      </c>
      <c r="W38" s="7">
        <v>3776473.0154047227</v>
      </c>
      <c r="X38" s="7">
        <v>3783251.4321518298</v>
      </c>
      <c r="Y38" s="7">
        <v>3790029.851398034</v>
      </c>
      <c r="Z38" s="7">
        <v>3796808.2731423625</v>
      </c>
      <c r="AA38" s="7">
        <v>3803586.6973838471</v>
      </c>
      <c r="AB38" s="7">
        <v>3810365.1241215188</v>
      </c>
      <c r="AC38" s="7">
        <v>3817143.5533544091</v>
      </c>
      <c r="AD38" s="7">
        <v>3823921.9850815386</v>
      </c>
    </row>
    <row r="39" spans="1:30" x14ac:dyDescent="0.35">
      <c r="A39" s="6" t="s">
        <v>6</v>
      </c>
      <c r="B39" s="7">
        <v>3673345.3645835752</v>
      </c>
      <c r="C39" s="7">
        <v>3693651.1096815425</v>
      </c>
      <c r="D39" s="7">
        <v>3714125.2421919247</v>
      </c>
      <c r="E39" s="7">
        <v>3734641.8997350899</v>
      </c>
      <c r="F39" s="7">
        <v>3756373.9307232872</v>
      </c>
      <c r="G39" s="7">
        <v>3777511.8527478976</v>
      </c>
      <c r="H39" s="7">
        <v>3798257.6232265513</v>
      </c>
      <c r="I39" s="7">
        <v>3818317.0749048451</v>
      </c>
      <c r="J39" s="7">
        <v>3838237.1002454031</v>
      </c>
      <c r="K39" s="7">
        <v>3858354.3418382853</v>
      </c>
      <c r="L39" s="7">
        <v>3877509.1053393362</v>
      </c>
      <c r="M39" s="7">
        <v>3895838.8860408748</v>
      </c>
      <c r="N39" s="7">
        <v>3913122.3636361361</v>
      </c>
      <c r="O39" s="7">
        <v>3929683.9699899829</v>
      </c>
      <c r="P39" s="7">
        <v>3946472.6456110291</v>
      </c>
      <c r="Q39" s="7">
        <v>3962923.2500153435</v>
      </c>
      <c r="R39" s="7">
        <v>3978499.6897648056</v>
      </c>
      <c r="S39" s="7">
        <v>3993003.4385013981</v>
      </c>
      <c r="T39" s="7">
        <v>4008979.6622626237</v>
      </c>
      <c r="U39" s="7">
        <v>4024955.8862096407</v>
      </c>
      <c r="V39" s="7">
        <v>4040932.1103424169</v>
      </c>
      <c r="W39" s="7">
        <v>4056908.3346609278</v>
      </c>
      <c r="X39" s="7">
        <v>4072884.5591651462</v>
      </c>
      <c r="Y39" s="7">
        <v>4088860.7838550331</v>
      </c>
      <c r="Z39" s="7">
        <v>4104837.0087305699</v>
      </c>
      <c r="AA39" s="7">
        <v>4120813.2337917257</v>
      </c>
      <c r="AB39" s="7">
        <v>4136789.459038469</v>
      </c>
      <c r="AC39" s="7">
        <v>4152765.6844707755</v>
      </c>
      <c r="AD39" s="7">
        <v>4168741.9100886118</v>
      </c>
    </row>
    <row r="40" spans="1:30" x14ac:dyDescent="0.35">
      <c r="A40" s="6" t="s">
        <v>163</v>
      </c>
      <c r="B40" s="7">
        <v>3614592.9999999991</v>
      </c>
      <c r="C40" s="7">
        <v>3625035.4013224361</v>
      </c>
      <c r="D40" s="7">
        <v>3635016.449856801</v>
      </c>
      <c r="E40" s="7">
        <v>3644591.5095056705</v>
      </c>
      <c r="F40" s="7">
        <v>3654172.943318753</v>
      </c>
      <c r="G40" s="7">
        <v>3663246.3103870274</v>
      </c>
      <c r="H40" s="7">
        <v>3671857.3399960333</v>
      </c>
      <c r="I40" s="7">
        <v>3680145.1341837356</v>
      </c>
      <c r="J40" s="7">
        <v>3688318.1712926412</v>
      </c>
      <c r="K40" s="7">
        <v>3696337.2939896989</v>
      </c>
      <c r="L40" s="7">
        <v>3703535.6522300048</v>
      </c>
      <c r="M40" s="7">
        <v>3710419.0615306217</v>
      </c>
      <c r="N40" s="7">
        <v>3717147.0250540231</v>
      </c>
      <c r="O40" s="7">
        <v>3723923.3532549692</v>
      </c>
      <c r="P40" s="7">
        <v>3730561.6657977402</v>
      </c>
      <c r="Q40" s="7">
        <v>3736669.0059082895</v>
      </c>
      <c r="R40" s="7">
        <v>3742831.5012875549</v>
      </c>
      <c r="S40" s="7">
        <v>3749292.4475094704</v>
      </c>
      <c r="T40" s="7">
        <v>3756003.8069784045</v>
      </c>
      <c r="U40" s="7">
        <v>3762823.4762501083</v>
      </c>
      <c r="V40" s="7">
        <v>3769694.6011576862</v>
      </c>
      <c r="W40" s="7">
        <v>3776473.0154047227</v>
      </c>
      <c r="X40" s="7">
        <v>3783251.4321518298</v>
      </c>
      <c r="Y40" s="7">
        <v>3790029.851398034</v>
      </c>
      <c r="Z40" s="7">
        <v>3796808.2731423625</v>
      </c>
      <c r="AA40" s="7">
        <v>3803586.6973838471</v>
      </c>
      <c r="AB40" s="7">
        <v>3810365.1241215188</v>
      </c>
      <c r="AC40" s="7">
        <v>3817143.5533544091</v>
      </c>
      <c r="AD40" s="7">
        <v>3823921.9850815386</v>
      </c>
    </row>
    <row r="41" spans="1:30" x14ac:dyDescent="0.35">
      <c r="A41" s="6" t="s">
        <v>164</v>
      </c>
      <c r="B41" s="7">
        <v>3614592.9999999991</v>
      </c>
      <c r="C41" s="7">
        <v>3625035.4013224361</v>
      </c>
      <c r="D41" s="7">
        <v>3635016.449856801</v>
      </c>
      <c r="E41" s="7">
        <v>3644591.5095056705</v>
      </c>
      <c r="F41" s="7">
        <v>3654172.943318753</v>
      </c>
      <c r="G41" s="7">
        <v>3663246.3103870274</v>
      </c>
      <c r="H41" s="7">
        <v>3671857.3399960333</v>
      </c>
      <c r="I41" s="7">
        <v>3680145.1341837356</v>
      </c>
      <c r="J41" s="7">
        <v>3688318.1712926412</v>
      </c>
      <c r="K41" s="7">
        <v>3696337.2939896989</v>
      </c>
      <c r="L41" s="7">
        <v>3703535.6522300048</v>
      </c>
      <c r="M41" s="7">
        <v>3710419.0615306217</v>
      </c>
      <c r="N41" s="7">
        <v>3717147.0250540231</v>
      </c>
      <c r="O41" s="7">
        <v>3723923.3532549692</v>
      </c>
      <c r="P41" s="7">
        <v>3730561.6657977402</v>
      </c>
      <c r="Q41" s="7">
        <v>3736669.0059082895</v>
      </c>
      <c r="R41" s="7">
        <v>3742831.5012875549</v>
      </c>
      <c r="S41" s="7">
        <v>3749292.4475094704</v>
      </c>
      <c r="T41" s="7">
        <v>3756003.8069784045</v>
      </c>
      <c r="U41" s="7">
        <v>3762823.4762501083</v>
      </c>
      <c r="V41" s="7">
        <v>3769694.6011576862</v>
      </c>
      <c r="W41" s="7">
        <v>3776473.0154047227</v>
      </c>
      <c r="X41" s="7">
        <v>3783251.4321518298</v>
      </c>
      <c r="Y41" s="7">
        <v>3790029.851398034</v>
      </c>
      <c r="Z41" s="7">
        <v>3796808.2731423625</v>
      </c>
      <c r="AA41" s="7">
        <v>3803586.6973838471</v>
      </c>
      <c r="AB41" s="7">
        <v>3810365.1241215188</v>
      </c>
      <c r="AC41" s="7">
        <v>3817143.5533544091</v>
      </c>
      <c r="AD41" s="7">
        <v>3823921.9850815386</v>
      </c>
    </row>
    <row r="42" spans="1:30" x14ac:dyDescent="0.35">
      <c r="A42" s="6" t="s">
        <v>165</v>
      </c>
      <c r="B42" s="7">
        <v>3614592.9999999991</v>
      </c>
      <c r="C42" s="7">
        <v>3625035.4013224361</v>
      </c>
      <c r="D42" s="7">
        <v>3635016.449856801</v>
      </c>
      <c r="E42" s="7">
        <v>3644591.5095056705</v>
      </c>
      <c r="F42" s="7">
        <v>3654172.943318753</v>
      </c>
      <c r="G42" s="7">
        <v>3663246.3103870274</v>
      </c>
      <c r="H42" s="7">
        <v>3671857.3399960333</v>
      </c>
      <c r="I42" s="7">
        <v>3680145.1341837356</v>
      </c>
      <c r="J42" s="7">
        <v>3688318.1712926412</v>
      </c>
      <c r="K42" s="7">
        <v>3696337.2939896989</v>
      </c>
      <c r="L42" s="7">
        <v>3703535.6522300048</v>
      </c>
      <c r="M42" s="7">
        <v>3710419.0615306217</v>
      </c>
      <c r="N42" s="7">
        <v>3717147.0250540231</v>
      </c>
      <c r="O42" s="7">
        <v>3723923.3532549692</v>
      </c>
      <c r="P42" s="7">
        <v>3730561.6657977402</v>
      </c>
      <c r="Q42" s="7">
        <v>3736669.0059082895</v>
      </c>
      <c r="R42" s="7">
        <v>3742831.5012875549</v>
      </c>
      <c r="S42" s="7">
        <v>3749292.4475094704</v>
      </c>
      <c r="T42" s="7">
        <v>3756003.8069784045</v>
      </c>
      <c r="U42" s="7">
        <v>3762823.4762501083</v>
      </c>
      <c r="V42" s="7">
        <v>3769694.6011576862</v>
      </c>
      <c r="W42" s="7">
        <v>3776473.0154047227</v>
      </c>
      <c r="X42" s="7">
        <v>3783251.4321518298</v>
      </c>
      <c r="Y42" s="7">
        <v>3790029.851398034</v>
      </c>
      <c r="Z42" s="7">
        <v>3796808.2731423625</v>
      </c>
      <c r="AA42" s="7">
        <v>3803586.6973838471</v>
      </c>
      <c r="AB42" s="7">
        <v>3810365.1241215188</v>
      </c>
      <c r="AC42" s="7">
        <v>3817143.5533544091</v>
      </c>
      <c r="AD42" s="7">
        <v>3823921.9850815386</v>
      </c>
    </row>
    <row r="43" spans="1:30" x14ac:dyDescent="0.35">
      <c r="A43" s="6" t="s">
        <v>168</v>
      </c>
      <c r="B43" s="7">
        <v>3614592.9999999991</v>
      </c>
      <c r="C43" s="7">
        <v>3625035.4013224361</v>
      </c>
      <c r="D43" s="7">
        <v>3635016.449856801</v>
      </c>
      <c r="E43" s="7">
        <v>3644591.5095056705</v>
      </c>
      <c r="F43" s="7">
        <v>3654172.943318753</v>
      </c>
      <c r="G43" s="7">
        <v>3663246.3103870274</v>
      </c>
      <c r="H43" s="7">
        <v>3671857.3399960333</v>
      </c>
      <c r="I43" s="7">
        <v>3680145.1341837356</v>
      </c>
      <c r="J43" s="7">
        <v>3688318.1712926412</v>
      </c>
      <c r="K43" s="7">
        <v>3696337.2939896989</v>
      </c>
      <c r="L43" s="7">
        <v>3703535.6522300048</v>
      </c>
      <c r="M43" s="7">
        <v>3710419.0615306217</v>
      </c>
      <c r="N43" s="7">
        <v>3717147.0250540231</v>
      </c>
      <c r="O43" s="7">
        <v>3723923.3532549692</v>
      </c>
      <c r="P43" s="7">
        <v>3730561.6657977402</v>
      </c>
      <c r="Q43" s="7">
        <v>3736669.0059082895</v>
      </c>
      <c r="R43" s="7">
        <v>3742831.5012875549</v>
      </c>
      <c r="S43" s="7">
        <v>3749292.4475094704</v>
      </c>
      <c r="T43" s="7">
        <v>3756003.8069784045</v>
      </c>
      <c r="U43" s="7">
        <v>3762823.4762501083</v>
      </c>
      <c r="V43" s="7">
        <v>3769694.6011576862</v>
      </c>
      <c r="W43" s="7">
        <v>3776473.0154047227</v>
      </c>
      <c r="X43" s="7">
        <v>3783251.4321518298</v>
      </c>
      <c r="Y43" s="7">
        <v>3790029.851398034</v>
      </c>
      <c r="Z43" s="7">
        <v>3796808.2731423625</v>
      </c>
      <c r="AA43" s="7">
        <v>3803586.6973838471</v>
      </c>
      <c r="AB43" s="7">
        <v>3810365.1241215188</v>
      </c>
      <c r="AC43" s="7">
        <v>3817143.5533544091</v>
      </c>
      <c r="AD43" s="7">
        <v>3823921.9850815386</v>
      </c>
    </row>
    <row r="44" spans="1:30" x14ac:dyDescent="0.35">
      <c r="A44" s="6" t="s">
        <v>167</v>
      </c>
      <c r="B44" s="7">
        <v>3614592.9999999991</v>
      </c>
      <c r="C44" s="7">
        <v>3625035.4013224361</v>
      </c>
      <c r="D44" s="7">
        <v>3635016.449856801</v>
      </c>
      <c r="E44" s="7">
        <v>3644591.5095056705</v>
      </c>
      <c r="F44" s="7">
        <v>3654172.943318753</v>
      </c>
      <c r="G44" s="7">
        <v>3663246.3103870274</v>
      </c>
      <c r="H44" s="7">
        <v>3671857.3399960333</v>
      </c>
      <c r="I44" s="7">
        <v>3680145.1341837356</v>
      </c>
      <c r="J44" s="7">
        <v>3688318.1712926412</v>
      </c>
      <c r="K44" s="7">
        <v>3696337.2939896989</v>
      </c>
      <c r="L44" s="7">
        <v>3703535.6522300048</v>
      </c>
      <c r="M44" s="7">
        <v>3710419.0615306217</v>
      </c>
      <c r="N44" s="7">
        <v>3717147.0250540231</v>
      </c>
      <c r="O44" s="7">
        <v>3723923.3532549692</v>
      </c>
      <c r="P44" s="7">
        <v>3730561.6657977402</v>
      </c>
      <c r="Q44" s="7">
        <v>3736669.0059082895</v>
      </c>
      <c r="R44" s="7">
        <v>3742831.5012875549</v>
      </c>
      <c r="S44" s="7">
        <v>3749292.4475094704</v>
      </c>
      <c r="T44" s="7">
        <v>3756003.8069784045</v>
      </c>
      <c r="U44" s="7">
        <v>3762823.4762501083</v>
      </c>
      <c r="V44" s="7">
        <v>3769694.6011576862</v>
      </c>
      <c r="W44" s="7">
        <v>3776473.0154047227</v>
      </c>
      <c r="X44" s="7">
        <v>3783251.4321518298</v>
      </c>
      <c r="Y44" s="7">
        <v>3790029.851398034</v>
      </c>
      <c r="Z44" s="7">
        <v>3796808.2731423625</v>
      </c>
      <c r="AA44" s="7">
        <v>3803586.6973838471</v>
      </c>
      <c r="AB44" s="7">
        <v>3810365.1241215188</v>
      </c>
      <c r="AC44" s="7">
        <v>3817143.5533544091</v>
      </c>
      <c r="AD44" s="7">
        <v>3823921.9850815386</v>
      </c>
    </row>
    <row r="45" spans="1:30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35">
      <c r="A46" s="57" t="s">
        <v>151</v>
      </c>
      <c r="B46" s="58">
        <v>2022</v>
      </c>
      <c r="C46" s="58">
        <v>2023</v>
      </c>
      <c r="D46" s="58">
        <v>2024</v>
      </c>
      <c r="E46" s="58">
        <v>2025</v>
      </c>
      <c r="F46" s="58">
        <v>2026</v>
      </c>
      <c r="G46" s="58">
        <v>2027</v>
      </c>
      <c r="H46" s="58">
        <v>2028</v>
      </c>
      <c r="I46" s="58">
        <v>2029</v>
      </c>
      <c r="J46" s="58">
        <v>2030</v>
      </c>
      <c r="K46" s="58">
        <v>2031</v>
      </c>
      <c r="L46" s="58">
        <v>2032</v>
      </c>
      <c r="M46" s="58">
        <v>2033</v>
      </c>
      <c r="N46" s="58">
        <v>2034</v>
      </c>
      <c r="O46" s="58">
        <v>2035</v>
      </c>
      <c r="P46" s="58">
        <v>2036</v>
      </c>
      <c r="Q46" s="58">
        <v>2037</v>
      </c>
      <c r="R46" s="58">
        <v>2038</v>
      </c>
      <c r="S46" s="58">
        <v>2039</v>
      </c>
      <c r="T46" s="58">
        <v>2040</v>
      </c>
      <c r="U46" s="58">
        <v>2041</v>
      </c>
      <c r="V46" s="58">
        <v>2042</v>
      </c>
      <c r="W46" s="58">
        <v>2043</v>
      </c>
      <c r="X46" s="58">
        <v>2044</v>
      </c>
      <c r="Y46" s="58">
        <v>2045</v>
      </c>
      <c r="Z46" s="58">
        <v>2046</v>
      </c>
      <c r="AA46" s="58">
        <v>2047</v>
      </c>
      <c r="AB46" s="58">
        <v>2048</v>
      </c>
      <c r="AC46" s="58">
        <v>2049</v>
      </c>
      <c r="AD46" s="58">
        <v>2050</v>
      </c>
    </row>
    <row r="47" spans="1:30" x14ac:dyDescent="0.35">
      <c r="A47" s="6" t="s">
        <v>160</v>
      </c>
      <c r="B47" s="7">
        <v>1481522.9999999998</v>
      </c>
      <c r="C47" s="7">
        <v>1484400.4781408408</v>
      </c>
      <c r="D47" s="7">
        <v>1487167.0348173904</v>
      </c>
      <c r="E47" s="7">
        <v>1489817.8309372647</v>
      </c>
      <c r="F47" s="7">
        <v>1492487.4624121995</v>
      </c>
      <c r="G47" s="7">
        <v>1494938.6513016678</v>
      </c>
      <c r="H47" s="7">
        <v>1497185.7853088656</v>
      </c>
      <c r="I47" s="7">
        <v>1499241.4887123585</v>
      </c>
      <c r="J47" s="7">
        <v>1501210.8810308382</v>
      </c>
      <c r="K47" s="7">
        <v>1503136.228820865</v>
      </c>
      <c r="L47" s="7">
        <v>1504656.1089812156</v>
      </c>
      <c r="M47" s="7">
        <v>1506009.832718547</v>
      </c>
      <c r="N47" s="7">
        <v>1507271.5804398782</v>
      </c>
      <c r="O47" s="7">
        <v>1508541.0044506926</v>
      </c>
      <c r="P47" s="7">
        <v>1509740.8579674496</v>
      </c>
      <c r="Q47" s="7">
        <v>1510679.5964852599</v>
      </c>
      <c r="R47" s="7">
        <v>1511612.620374382</v>
      </c>
      <c r="S47" s="7">
        <v>1512678.7899989204</v>
      </c>
      <c r="T47" s="7">
        <v>1513868.8156830855</v>
      </c>
      <c r="U47" s="7">
        <v>1515128.5904535512</v>
      </c>
      <c r="V47" s="7">
        <v>1516412.4077432109</v>
      </c>
      <c r="W47" s="7">
        <v>1517668.7551097271</v>
      </c>
      <c r="X47" s="7">
        <v>1518925.1039420092</v>
      </c>
      <c r="Y47" s="7">
        <v>1520181.454239496</v>
      </c>
      <c r="Z47" s="7">
        <v>1521437.8060016329</v>
      </c>
      <c r="AA47" s="7">
        <v>1522694.1592278595</v>
      </c>
      <c r="AB47" s="7">
        <v>1523950.5139176226</v>
      </c>
      <c r="AC47" s="7">
        <v>1525206.8700703615</v>
      </c>
      <c r="AD47" s="7">
        <v>1526463.2276855193</v>
      </c>
    </row>
    <row r="48" spans="1:30" x14ac:dyDescent="0.35">
      <c r="A48" s="6" t="s">
        <v>161</v>
      </c>
      <c r="B48" s="7">
        <v>1481522.9999999998</v>
      </c>
      <c r="C48" s="7">
        <v>1484400.4781408408</v>
      </c>
      <c r="D48" s="7">
        <v>1487167.0348173904</v>
      </c>
      <c r="E48" s="7">
        <v>1489817.8309372647</v>
      </c>
      <c r="F48" s="7">
        <v>1492487.4624121995</v>
      </c>
      <c r="G48" s="7">
        <v>1494938.6513016678</v>
      </c>
      <c r="H48" s="7">
        <v>1497185.7853088656</v>
      </c>
      <c r="I48" s="7">
        <v>1499241.4887123585</v>
      </c>
      <c r="J48" s="7">
        <v>1501210.8810308382</v>
      </c>
      <c r="K48" s="7">
        <v>1503136.228820865</v>
      </c>
      <c r="L48" s="7">
        <v>1504656.1089812156</v>
      </c>
      <c r="M48" s="7">
        <v>1506009.832718547</v>
      </c>
      <c r="N48" s="7">
        <v>1507271.5804398782</v>
      </c>
      <c r="O48" s="7">
        <v>1508541.0044506926</v>
      </c>
      <c r="P48" s="7">
        <v>1509740.8579674496</v>
      </c>
      <c r="Q48" s="7">
        <v>1510679.5964852599</v>
      </c>
      <c r="R48" s="7">
        <v>1511612.620374382</v>
      </c>
      <c r="S48" s="7">
        <v>1512678.7899989204</v>
      </c>
      <c r="T48" s="7">
        <v>1513868.8156830855</v>
      </c>
      <c r="U48" s="7">
        <v>1515128.5904535512</v>
      </c>
      <c r="V48" s="7">
        <v>1516412.4077432109</v>
      </c>
      <c r="W48" s="7">
        <v>1517668.7551097271</v>
      </c>
      <c r="X48" s="7">
        <v>1518925.1039420092</v>
      </c>
      <c r="Y48" s="7">
        <v>1520181.454239496</v>
      </c>
      <c r="Z48" s="7">
        <v>1521437.8060016329</v>
      </c>
      <c r="AA48" s="7">
        <v>1522694.1592278595</v>
      </c>
      <c r="AB48" s="7">
        <v>1523950.5139176226</v>
      </c>
      <c r="AC48" s="7">
        <v>1525206.8700703615</v>
      </c>
      <c r="AD48" s="7">
        <v>1526463.2276855193</v>
      </c>
    </row>
    <row r="49" spans="1:30" x14ac:dyDescent="0.35">
      <c r="A49" s="6" t="s">
        <v>162</v>
      </c>
      <c r="B49" s="7">
        <v>1481522.9999999998</v>
      </c>
      <c r="C49" s="7">
        <v>1484400.4781408408</v>
      </c>
      <c r="D49" s="7">
        <v>1487167.0348173904</v>
      </c>
      <c r="E49" s="7">
        <v>1489817.8309372647</v>
      </c>
      <c r="F49" s="7">
        <v>1492487.4624121995</v>
      </c>
      <c r="G49" s="7">
        <v>1494938.6513016678</v>
      </c>
      <c r="H49" s="7">
        <v>1497185.7853088656</v>
      </c>
      <c r="I49" s="7">
        <v>1499241.4887123585</v>
      </c>
      <c r="J49" s="7">
        <v>1501210.8810308382</v>
      </c>
      <c r="K49" s="7">
        <v>1503136.228820865</v>
      </c>
      <c r="L49" s="7">
        <v>1504656.1089812156</v>
      </c>
      <c r="M49" s="7">
        <v>1506009.832718547</v>
      </c>
      <c r="N49" s="7">
        <v>1507271.5804398782</v>
      </c>
      <c r="O49" s="7">
        <v>1508541.0044506926</v>
      </c>
      <c r="P49" s="7">
        <v>1509740.8579674496</v>
      </c>
      <c r="Q49" s="7">
        <v>1510679.5964852599</v>
      </c>
      <c r="R49" s="7">
        <v>1511612.620374382</v>
      </c>
      <c r="S49" s="7">
        <v>1512678.7899989204</v>
      </c>
      <c r="T49" s="7">
        <v>1513868.8156830855</v>
      </c>
      <c r="U49" s="7">
        <v>1515128.5904535512</v>
      </c>
      <c r="V49" s="7">
        <v>1516412.4077432109</v>
      </c>
      <c r="W49" s="7">
        <v>1517668.7551097271</v>
      </c>
      <c r="X49" s="7">
        <v>1518925.1039420092</v>
      </c>
      <c r="Y49" s="7">
        <v>1520181.454239496</v>
      </c>
      <c r="Z49" s="7">
        <v>1521437.8060016329</v>
      </c>
      <c r="AA49" s="7">
        <v>1522694.1592278595</v>
      </c>
      <c r="AB49" s="7">
        <v>1523950.5139176226</v>
      </c>
      <c r="AC49" s="7">
        <v>1525206.8700703615</v>
      </c>
      <c r="AD49" s="7">
        <v>1526463.2276855193</v>
      </c>
    </row>
    <row r="50" spans="1:30" x14ac:dyDescent="0.35">
      <c r="A50" s="6" t="s">
        <v>6</v>
      </c>
      <c r="B50" s="7">
        <v>1500801.1478346896</v>
      </c>
      <c r="C50" s="7">
        <v>1507862.6116249165</v>
      </c>
      <c r="D50" s="7">
        <v>1514961.0131376334</v>
      </c>
      <c r="E50" s="7">
        <v>1522178.1865421571</v>
      </c>
      <c r="F50" s="7">
        <v>1529873.9426385912</v>
      </c>
      <c r="G50" s="7">
        <v>1537222.6641691017</v>
      </c>
      <c r="H50" s="7">
        <v>1544359.7384092326</v>
      </c>
      <c r="I50" s="7">
        <v>1551094.9722818581</v>
      </c>
      <c r="J50" s="7">
        <v>1557909.1454665523</v>
      </c>
      <c r="K50" s="7">
        <v>1564829.5321445533</v>
      </c>
      <c r="L50" s="7">
        <v>1571165.064796434</v>
      </c>
      <c r="M50" s="7">
        <v>1577178.3832754884</v>
      </c>
      <c r="N50" s="7">
        <v>1582751.6851202927</v>
      </c>
      <c r="O50" s="7">
        <v>1588181.5492088059</v>
      </c>
      <c r="P50" s="7">
        <v>1593697.2887672118</v>
      </c>
      <c r="Q50" s="7">
        <v>1598982.5428569228</v>
      </c>
      <c r="R50" s="7">
        <v>1603873.9135354632</v>
      </c>
      <c r="S50" s="7">
        <v>1608274.1100671163</v>
      </c>
      <c r="T50" s="7">
        <v>1613378.6038213447</v>
      </c>
      <c r="U50" s="7">
        <v>1618483.097753596</v>
      </c>
      <c r="V50" s="7">
        <v>1623587.5918638434</v>
      </c>
      <c r="W50" s="7">
        <v>1628692.0861520579</v>
      </c>
      <c r="X50" s="7">
        <v>1633796.5806182157</v>
      </c>
      <c r="Y50" s="7">
        <v>1638901.075262283</v>
      </c>
      <c r="Z50" s="7">
        <v>1644005.5700842373</v>
      </c>
      <c r="AA50" s="7">
        <v>1649110.0650840497</v>
      </c>
      <c r="AB50" s="7">
        <v>1654214.560261691</v>
      </c>
      <c r="AC50" s="7">
        <v>1659319.0556171348</v>
      </c>
      <c r="AD50" s="7">
        <v>1664423.551150355</v>
      </c>
    </row>
    <row r="51" spans="1:30" x14ac:dyDescent="0.35">
      <c r="A51" s="6" t="s">
        <v>163</v>
      </c>
      <c r="B51" s="7">
        <v>1481522.9999999998</v>
      </c>
      <c r="C51" s="7">
        <v>1484400.4781408408</v>
      </c>
      <c r="D51" s="7">
        <v>1487167.0348173904</v>
      </c>
      <c r="E51" s="7">
        <v>1489817.8309372647</v>
      </c>
      <c r="F51" s="7">
        <v>1492487.4624121995</v>
      </c>
      <c r="G51" s="7">
        <v>1494938.6513016678</v>
      </c>
      <c r="H51" s="7">
        <v>1497185.7853088656</v>
      </c>
      <c r="I51" s="7">
        <v>1499241.4887123585</v>
      </c>
      <c r="J51" s="7">
        <v>1501210.8810308382</v>
      </c>
      <c r="K51" s="7">
        <v>1503136.228820865</v>
      </c>
      <c r="L51" s="7">
        <v>1504656.1089812156</v>
      </c>
      <c r="M51" s="7">
        <v>1506009.832718547</v>
      </c>
      <c r="N51" s="7">
        <v>1507271.5804398782</v>
      </c>
      <c r="O51" s="7">
        <v>1508541.0044506926</v>
      </c>
      <c r="P51" s="7">
        <v>1509740.8579674496</v>
      </c>
      <c r="Q51" s="7">
        <v>1510679.5964852599</v>
      </c>
      <c r="R51" s="7">
        <v>1511612.620374382</v>
      </c>
      <c r="S51" s="7">
        <v>1512678.7899989204</v>
      </c>
      <c r="T51" s="7">
        <v>1513868.8156830855</v>
      </c>
      <c r="U51" s="7">
        <v>1515128.5904535512</v>
      </c>
      <c r="V51" s="7">
        <v>1516412.4077432109</v>
      </c>
      <c r="W51" s="7">
        <v>1517668.7551097271</v>
      </c>
      <c r="X51" s="7">
        <v>1518925.1039420092</v>
      </c>
      <c r="Y51" s="7">
        <v>1520181.454239496</v>
      </c>
      <c r="Z51" s="7">
        <v>1521437.8060016329</v>
      </c>
      <c r="AA51" s="7">
        <v>1522694.1592278595</v>
      </c>
      <c r="AB51" s="7">
        <v>1523950.5139176226</v>
      </c>
      <c r="AC51" s="7">
        <v>1525206.8700703615</v>
      </c>
      <c r="AD51" s="7">
        <v>1526463.2276855193</v>
      </c>
    </row>
    <row r="52" spans="1:30" x14ac:dyDescent="0.35">
      <c r="A52" s="6" t="s">
        <v>164</v>
      </c>
      <c r="B52" s="7">
        <v>1481522.9999999998</v>
      </c>
      <c r="C52" s="7">
        <v>1484400.4781408408</v>
      </c>
      <c r="D52" s="7">
        <v>1487167.0348173904</v>
      </c>
      <c r="E52" s="7">
        <v>1489817.8309372647</v>
      </c>
      <c r="F52" s="7">
        <v>1492487.4624121995</v>
      </c>
      <c r="G52" s="7">
        <v>1494938.6513016678</v>
      </c>
      <c r="H52" s="7">
        <v>1497185.7853088656</v>
      </c>
      <c r="I52" s="7">
        <v>1499241.4887123585</v>
      </c>
      <c r="J52" s="7">
        <v>1501210.8810308382</v>
      </c>
      <c r="K52" s="7">
        <v>1503136.228820865</v>
      </c>
      <c r="L52" s="7">
        <v>1504656.1089812156</v>
      </c>
      <c r="M52" s="7">
        <v>1506009.832718547</v>
      </c>
      <c r="N52" s="7">
        <v>1507271.5804398782</v>
      </c>
      <c r="O52" s="7">
        <v>1508541.0044506926</v>
      </c>
      <c r="P52" s="7">
        <v>1509740.8579674496</v>
      </c>
      <c r="Q52" s="7">
        <v>1510679.5964852599</v>
      </c>
      <c r="R52" s="7">
        <v>1511612.620374382</v>
      </c>
      <c r="S52" s="7">
        <v>1512678.7899989204</v>
      </c>
      <c r="T52" s="7">
        <v>1513868.8156830855</v>
      </c>
      <c r="U52" s="7">
        <v>1515128.5904535512</v>
      </c>
      <c r="V52" s="7">
        <v>1516412.4077432109</v>
      </c>
      <c r="W52" s="7">
        <v>1517668.7551097271</v>
      </c>
      <c r="X52" s="7">
        <v>1518925.1039420092</v>
      </c>
      <c r="Y52" s="7">
        <v>1520181.454239496</v>
      </c>
      <c r="Z52" s="7">
        <v>1521437.8060016329</v>
      </c>
      <c r="AA52" s="7">
        <v>1522694.1592278595</v>
      </c>
      <c r="AB52" s="7">
        <v>1523950.5139176226</v>
      </c>
      <c r="AC52" s="7">
        <v>1525206.8700703615</v>
      </c>
      <c r="AD52" s="7">
        <v>1526463.2276855193</v>
      </c>
    </row>
    <row r="53" spans="1:30" x14ac:dyDescent="0.35">
      <c r="A53" s="6" t="s">
        <v>165</v>
      </c>
      <c r="B53" s="7">
        <v>1481522.9999999998</v>
      </c>
      <c r="C53" s="7">
        <v>1484400.4781408408</v>
      </c>
      <c r="D53" s="7">
        <v>1487167.0348173904</v>
      </c>
      <c r="E53" s="7">
        <v>1489817.8309372647</v>
      </c>
      <c r="F53" s="7">
        <v>1492487.4624121995</v>
      </c>
      <c r="G53" s="7">
        <v>1494938.6513016678</v>
      </c>
      <c r="H53" s="7">
        <v>1497185.7853088656</v>
      </c>
      <c r="I53" s="7">
        <v>1499241.4887123585</v>
      </c>
      <c r="J53" s="7">
        <v>1501210.8810308382</v>
      </c>
      <c r="K53" s="7">
        <v>1503136.228820865</v>
      </c>
      <c r="L53" s="7">
        <v>1504656.1089812156</v>
      </c>
      <c r="M53" s="7">
        <v>1506009.832718547</v>
      </c>
      <c r="N53" s="7">
        <v>1507271.5804398782</v>
      </c>
      <c r="O53" s="7">
        <v>1508541.0044506926</v>
      </c>
      <c r="P53" s="7">
        <v>1509740.8579674496</v>
      </c>
      <c r="Q53" s="7">
        <v>1510679.5964852599</v>
      </c>
      <c r="R53" s="7">
        <v>1511612.620374382</v>
      </c>
      <c r="S53" s="7">
        <v>1512678.7899989204</v>
      </c>
      <c r="T53" s="7">
        <v>1513868.8156830855</v>
      </c>
      <c r="U53" s="7">
        <v>1515128.5904535512</v>
      </c>
      <c r="V53" s="7">
        <v>1516412.4077432109</v>
      </c>
      <c r="W53" s="7">
        <v>1517668.7551097271</v>
      </c>
      <c r="X53" s="7">
        <v>1518925.1039420092</v>
      </c>
      <c r="Y53" s="7">
        <v>1520181.454239496</v>
      </c>
      <c r="Z53" s="7">
        <v>1521437.8060016329</v>
      </c>
      <c r="AA53" s="7">
        <v>1522694.1592278595</v>
      </c>
      <c r="AB53" s="7">
        <v>1523950.5139176226</v>
      </c>
      <c r="AC53" s="7">
        <v>1525206.8700703615</v>
      </c>
      <c r="AD53" s="7">
        <v>1526463.2276855193</v>
      </c>
    </row>
    <row r="54" spans="1:30" x14ac:dyDescent="0.35">
      <c r="A54" s="6" t="s">
        <v>168</v>
      </c>
      <c r="B54" s="7">
        <v>1481522.9999999998</v>
      </c>
      <c r="C54" s="7">
        <v>1484400.4781408408</v>
      </c>
      <c r="D54" s="7">
        <v>1487167.0348173904</v>
      </c>
      <c r="E54" s="7">
        <v>1489817.8309372647</v>
      </c>
      <c r="F54" s="7">
        <v>1492487.4624121995</v>
      </c>
      <c r="G54" s="7">
        <v>1494938.6513016678</v>
      </c>
      <c r="H54" s="7">
        <v>1497185.7853088656</v>
      </c>
      <c r="I54" s="7">
        <v>1499241.4887123585</v>
      </c>
      <c r="J54" s="7">
        <v>1501210.8810308382</v>
      </c>
      <c r="K54" s="7">
        <v>1503136.228820865</v>
      </c>
      <c r="L54" s="7">
        <v>1504656.1089812156</v>
      </c>
      <c r="M54" s="7">
        <v>1506009.832718547</v>
      </c>
      <c r="N54" s="7">
        <v>1507271.5804398782</v>
      </c>
      <c r="O54" s="7">
        <v>1508541.0044506926</v>
      </c>
      <c r="P54" s="7">
        <v>1509740.8579674496</v>
      </c>
      <c r="Q54" s="7">
        <v>1510679.5964852599</v>
      </c>
      <c r="R54" s="7">
        <v>1511612.620374382</v>
      </c>
      <c r="S54" s="7">
        <v>1512678.7899989204</v>
      </c>
      <c r="T54" s="7">
        <v>1513868.8156830855</v>
      </c>
      <c r="U54" s="7">
        <v>1515128.5904535512</v>
      </c>
      <c r="V54" s="7">
        <v>1516412.4077432109</v>
      </c>
      <c r="W54" s="7">
        <v>1517668.7551097271</v>
      </c>
      <c r="X54" s="7">
        <v>1518925.1039420092</v>
      </c>
      <c r="Y54" s="7">
        <v>1520181.454239496</v>
      </c>
      <c r="Z54" s="7">
        <v>1521437.8060016329</v>
      </c>
      <c r="AA54" s="7">
        <v>1522694.1592278595</v>
      </c>
      <c r="AB54" s="7">
        <v>1523950.5139176226</v>
      </c>
      <c r="AC54" s="7">
        <v>1525206.8700703615</v>
      </c>
      <c r="AD54" s="7">
        <v>1526463.2276855193</v>
      </c>
    </row>
    <row r="55" spans="1:30" x14ac:dyDescent="0.35">
      <c r="A55" s="6" t="s">
        <v>167</v>
      </c>
      <c r="B55" s="7">
        <v>1481522.9999999998</v>
      </c>
      <c r="C55" s="7">
        <v>1484400.4781408408</v>
      </c>
      <c r="D55" s="7">
        <v>1487167.0348173904</v>
      </c>
      <c r="E55" s="7">
        <v>1489817.8309372647</v>
      </c>
      <c r="F55" s="7">
        <v>1492487.4624121995</v>
      </c>
      <c r="G55" s="7">
        <v>1494938.6513016678</v>
      </c>
      <c r="H55" s="7">
        <v>1497185.7853088656</v>
      </c>
      <c r="I55" s="7">
        <v>1499241.4887123585</v>
      </c>
      <c r="J55" s="7">
        <v>1501210.8810308382</v>
      </c>
      <c r="K55" s="7">
        <v>1503136.228820865</v>
      </c>
      <c r="L55" s="7">
        <v>1504656.1089812156</v>
      </c>
      <c r="M55" s="7">
        <v>1506009.832718547</v>
      </c>
      <c r="N55" s="7">
        <v>1507271.5804398782</v>
      </c>
      <c r="O55" s="7">
        <v>1508541.0044506926</v>
      </c>
      <c r="P55" s="7">
        <v>1509740.8579674496</v>
      </c>
      <c r="Q55" s="7">
        <v>1510679.5964852599</v>
      </c>
      <c r="R55" s="7">
        <v>1511612.620374382</v>
      </c>
      <c r="S55" s="7">
        <v>1512678.7899989204</v>
      </c>
      <c r="T55" s="7">
        <v>1513868.8156830855</v>
      </c>
      <c r="U55" s="7">
        <v>1515128.5904535512</v>
      </c>
      <c r="V55" s="7">
        <v>1516412.4077432109</v>
      </c>
      <c r="W55" s="7">
        <v>1517668.7551097271</v>
      </c>
      <c r="X55" s="7">
        <v>1518925.1039420092</v>
      </c>
      <c r="Y55" s="7">
        <v>1520181.454239496</v>
      </c>
      <c r="Z55" s="7">
        <v>1521437.8060016329</v>
      </c>
      <c r="AA55" s="7">
        <v>1522694.1592278595</v>
      </c>
      <c r="AB55" s="7">
        <v>1523950.5139176226</v>
      </c>
      <c r="AC55" s="7">
        <v>1525206.8700703615</v>
      </c>
      <c r="AD55" s="7">
        <v>1526463.2276855193</v>
      </c>
    </row>
    <row r="56" spans="1:30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35">
      <c r="A57" s="57" t="s">
        <v>152</v>
      </c>
      <c r="B57" s="58">
        <v>2022</v>
      </c>
      <c r="C57" s="58">
        <v>2023</v>
      </c>
      <c r="D57" s="58">
        <v>2024</v>
      </c>
      <c r="E57" s="58">
        <v>2025</v>
      </c>
      <c r="F57" s="58">
        <v>2026</v>
      </c>
      <c r="G57" s="58">
        <v>2027</v>
      </c>
      <c r="H57" s="58">
        <v>2028</v>
      </c>
      <c r="I57" s="58">
        <v>2029</v>
      </c>
      <c r="J57" s="58">
        <v>2030</v>
      </c>
      <c r="K57" s="58">
        <v>2031</v>
      </c>
      <c r="L57" s="58">
        <v>2032</v>
      </c>
      <c r="M57" s="58">
        <v>2033</v>
      </c>
      <c r="N57" s="58">
        <v>2034</v>
      </c>
      <c r="O57" s="58">
        <v>2035</v>
      </c>
      <c r="P57" s="58">
        <v>2036</v>
      </c>
      <c r="Q57" s="58">
        <v>2037</v>
      </c>
      <c r="R57" s="58">
        <v>2038</v>
      </c>
      <c r="S57" s="58">
        <v>2039</v>
      </c>
      <c r="T57" s="58">
        <v>2040</v>
      </c>
      <c r="U57" s="58">
        <v>2041</v>
      </c>
      <c r="V57" s="58">
        <v>2042</v>
      </c>
      <c r="W57" s="58">
        <v>2043</v>
      </c>
      <c r="X57" s="58">
        <v>2044</v>
      </c>
      <c r="Y57" s="58">
        <v>2045</v>
      </c>
      <c r="Z57" s="58">
        <v>2046</v>
      </c>
      <c r="AA57" s="58">
        <v>2047</v>
      </c>
      <c r="AB57" s="58">
        <v>2048</v>
      </c>
      <c r="AC57" s="58">
        <v>2049</v>
      </c>
      <c r="AD57" s="58">
        <v>2050</v>
      </c>
    </row>
    <row r="58" spans="1:30" x14ac:dyDescent="0.35">
      <c r="A58" s="6" t="s">
        <v>160</v>
      </c>
      <c r="B58" s="7">
        <v>2133069.9999999995</v>
      </c>
      <c r="C58" s="7">
        <v>2140634.9231815953</v>
      </c>
      <c r="D58" s="7">
        <v>2147849.4150394103</v>
      </c>
      <c r="E58" s="7">
        <v>2154773.6785684056</v>
      </c>
      <c r="F58" s="7">
        <v>2161685.4809065536</v>
      </c>
      <c r="G58" s="7">
        <v>2168307.6590853599</v>
      </c>
      <c r="H58" s="7">
        <v>2174671.5546871675</v>
      </c>
      <c r="I58" s="7">
        <v>2180903.6454713768</v>
      </c>
      <c r="J58" s="7">
        <v>2187107.2902618027</v>
      </c>
      <c r="K58" s="7">
        <v>2193201.0651688338</v>
      </c>
      <c r="L58" s="7">
        <v>2198879.5432487889</v>
      </c>
      <c r="M58" s="7">
        <v>2204409.2288120748</v>
      </c>
      <c r="N58" s="7">
        <v>2209875.444614145</v>
      </c>
      <c r="O58" s="7">
        <v>2215382.3488042769</v>
      </c>
      <c r="P58" s="7">
        <v>2220820.8078302904</v>
      </c>
      <c r="Q58" s="7">
        <v>2225989.4094230295</v>
      </c>
      <c r="R58" s="7">
        <v>2231218.8809131728</v>
      </c>
      <c r="S58" s="7">
        <v>2236613.6575105498</v>
      </c>
      <c r="T58" s="7">
        <v>2242134.9912953191</v>
      </c>
      <c r="U58" s="7">
        <v>2247694.8857965572</v>
      </c>
      <c r="V58" s="7">
        <v>2253282.1934144753</v>
      </c>
      <c r="W58" s="7">
        <v>2258804.2602949953</v>
      </c>
      <c r="X58" s="7">
        <v>2264326.3282098207</v>
      </c>
      <c r="Y58" s="7">
        <v>2269848.397158538</v>
      </c>
      <c r="Z58" s="7">
        <v>2275370.4671407295</v>
      </c>
      <c r="AA58" s="7">
        <v>2280892.5381559874</v>
      </c>
      <c r="AB58" s="7">
        <v>2286414.6102038962</v>
      </c>
      <c r="AC58" s="7">
        <v>2291936.6832840475</v>
      </c>
      <c r="AD58" s="7">
        <v>2297458.7573960195</v>
      </c>
    </row>
    <row r="59" spans="1:30" x14ac:dyDescent="0.35">
      <c r="A59" s="6" t="s">
        <v>161</v>
      </c>
      <c r="B59" s="7">
        <v>2133069.9999999995</v>
      </c>
      <c r="C59" s="7">
        <v>2140634.9231815953</v>
      </c>
      <c r="D59" s="7">
        <v>2147849.4150394103</v>
      </c>
      <c r="E59" s="7">
        <v>2154773.6785684056</v>
      </c>
      <c r="F59" s="7">
        <v>2161685.4809065536</v>
      </c>
      <c r="G59" s="7">
        <v>2168307.6590853599</v>
      </c>
      <c r="H59" s="7">
        <v>2174671.5546871675</v>
      </c>
      <c r="I59" s="7">
        <v>2180903.6454713768</v>
      </c>
      <c r="J59" s="7">
        <v>2187107.2902618027</v>
      </c>
      <c r="K59" s="7">
        <v>2193201.0651688338</v>
      </c>
      <c r="L59" s="7">
        <v>2198879.5432487889</v>
      </c>
      <c r="M59" s="7">
        <v>2204409.2288120748</v>
      </c>
      <c r="N59" s="7">
        <v>2209875.444614145</v>
      </c>
      <c r="O59" s="7">
        <v>2215382.3488042769</v>
      </c>
      <c r="P59" s="7">
        <v>2220820.8078302904</v>
      </c>
      <c r="Q59" s="7">
        <v>2225989.4094230295</v>
      </c>
      <c r="R59" s="7">
        <v>2231218.8809131728</v>
      </c>
      <c r="S59" s="7">
        <v>2236613.6575105498</v>
      </c>
      <c r="T59" s="7">
        <v>2242134.9912953191</v>
      </c>
      <c r="U59" s="7">
        <v>2247694.8857965572</v>
      </c>
      <c r="V59" s="7">
        <v>2253282.1934144753</v>
      </c>
      <c r="W59" s="7">
        <v>2258804.2602949953</v>
      </c>
      <c r="X59" s="7">
        <v>2264326.3282098207</v>
      </c>
      <c r="Y59" s="7">
        <v>2269848.397158538</v>
      </c>
      <c r="Z59" s="7">
        <v>2275370.4671407295</v>
      </c>
      <c r="AA59" s="7">
        <v>2280892.5381559874</v>
      </c>
      <c r="AB59" s="7">
        <v>2286414.6102038962</v>
      </c>
      <c r="AC59" s="7">
        <v>2291936.6832840475</v>
      </c>
      <c r="AD59" s="7">
        <v>2297458.7573960195</v>
      </c>
    </row>
    <row r="60" spans="1:30" x14ac:dyDescent="0.35">
      <c r="A60" s="6" t="s">
        <v>162</v>
      </c>
      <c r="B60" s="7">
        <v>2133069.9999999995</v>
      </c>
      <c r="C60" s="7">
        <v>2140634.9231815953</v>
      </c>
      <c r="D60" s="7">
        <v>2147849.4150394103</v>
      </c>
      <c r="E60" s="7">
        <v>2154773.6785684056</v>
      </c>
      <c r="F60" s="7">
        <v>2161685.4809065536</v>
      </c>
      <c r="G60" s="7">
        <v>2168307.6590853599</v>
      </c>
      <c r="H60" s="7">
        <v>2174671.5546871675</v>
      </c>
      <c r="I60" s="7">
        <v>2180903.6454713768</v>
      </c>
      <c r="J60" s="7">
        <v>2187107.2902618027</v>
      </c>
      <c r="K60" s="7">
        <v>2193201.0651688338</v>
      </c>
      <c r="L60" s="7">
        <v>2198879.5432487889</v>
      </c>
      <c r="M60" s="7">
        <v>2204409.2288120748</v>
      </c>
      <c r="N60" s="7">
        <v>2209875.444614145</v>
      </c>
      <c r="O60" s="7">
        <v>2215382.3488042769</v>
      </c>
      <c r="P60" s="7">
        <v>2220820.8078302904</v>
      </c>
      <c r="Q60" s="7">
        <v>2225989.4094230295</v>
      </c>
      <c r="R60" s="7">
        <v>2231218.8809131728</v>
      </c>
      <c r="S60" s="7">
        <v>2236613.6575105498</v>
      </c>
      <c r="T60" s="7">
        <v>2242134.9912953191</v>
      </c>
      <c r="U60" s="7">
        <v>2247694.8857965572</v>
      </c>
      <c r="V60" s="7">
        <v>2253282.1934144753</v>
      </c>
      <c r="W60" s="7">
        <v>2258804.2602949953</v>
      </c>
      <c r="X60" s="7">
        <v>2264326.3282098207</v>
      </c>
      <c r="Y60" s="7">
        <v>2269848.397158538</v>
      </c>
      <c r="Z60" s="7">
        <v>2275370.4671407295</v>
      </c>
      <c r="AA60" s="7">
        <v>2280892.5381559874</v>
      </c>
      <c r="AB60" s="7">
        <v>2286414.6102038962</v>
      </c>
      <c r="AC60" s="7">
        <v>2291936.6832840475</v>
      </c>
      <c r="AD60" s="7">
        <v>2297458.7573960195</v>
      </c>
    </row>
    <row r="61" spans="1:30" x14ac:dyDescent="0.35">
      <c r="A61" s="6" t="s">
        <v>6</v>
      </c>
      <c r="B61" s="7">
        <v>2172544.2167488858</v>
      </c>
      <c r="C61" s="7">
        <v>2185788.4980566259</v>
      </c>
      <c r="D61" s="7">
        <v>2199164.2290542913</v>
      </c>
      <c r="E61" s="7">
        <v>2212463.7131929328</v>
      </c>
      <c r="F61" s="7">
        <v>2226499.9880846962</v>
      </c>
      <c r="G61" s="7">
        <v>2240289.1885787961</v>
      </c>
      <c r="H61" s="7">
        <v>2253897.884817319</v>
      </c>
      <c r="I61" s="7">
        <v>2267222.1026229872</v>
      </c>
      <c r="J61" s="7">
        <v>2280327.954778851</v>
      </c>
      <c r="K61" s="7">
        <v>2293524.8096937318</v>
      </c>
      <c r="L61" s="7">
        <v>2306344.0405429024</v>
      </c>
      <c r="M61" s="7">
        <v>2318660.5027653864</v>
      </c>
      <c r="N61" s="7">
        <v>2330370.6785158431</v>
      </c>
      <c r="O61" s="7">
        <v>2341502.420781177</v>
      </c>
      <c r="P61" s="7">
        <v>2352775.3568438175</v>
      </c>
      <c r="Q61" s="7">
        <v>2363940.7071584207</v>
      </c>
      <c r="R61" s="7">
        <v>2374625.7762293424</v>
      </c>
      <c r="S61" s="7">
        <v>2384729.328434282</v>
      </c>
      <c r="T61" s="7">
        <v>2395601.058441279</v>
      </c>
      <c r="U61" s="7">
        <v>2406472.7884560446</v>
      </c>
      <c r="V61" s="7">
        <v>2417344.5184785733</v>
      </c>
      <c r="W61" s="7">
        <v>2428216.2485088697</v>
      </c>
      <c r="X61" s="7">
        <v>2439087.9785469305</v>
      </c>
      <c r="Y61" s="7">
        <v>2449959.7085927501</v>
      </c>
      <c r="Z61" s="7">
        <v>2460831.4386463328</v>
      </c>
      <c r="AA61" s="7">
        <v>2471703.1687076762</v>
      </c>
      <c r="AB61" s="7">
        <v>2482574.898776778</v>
      </c>
      <c r="AC61" s="7">
        <v>2493446.6288536405</v>
      </c>
      <c r="AD61" s="7">
        <v>2504318.3589382567</v>
      </c>
    </row>
    <row r="62" spans="1:30" x14ac:dyDescent="0.35">
      <c r="A62" s="6" t="s">
        <v>163</v>
      </c>
      <c r="B62" s="7">
        <v>2133069.9999999995</v>
      </c>
      <c r="C62" s="7">
        <v>2140634.9231815953</v>
      </c>
      <c r="D62" s="7">
        <v>2147849.4150394103</v>
      </c>
      <c r="E62" s="7">
        <v>2154773.6785684056</v>
      </c>
      <c r="F62" s="7">
        <v>2161685.4809065536</v>
      </c>
      <c r="G62" s="7">
        <v>2168307.6590853599</v>
      </c>
      <c r="H62" s="7">
        <v>2174671.5546871675</v>
      </c>
      <c r="I62" s="7">
        <v>2180903.6454713768</v>
      </c>
      <c r="J62" s="7">
        <v>2187107.2902618027</v>
      </c>
      <c r="K62" s="7">
        <v>2193201.0651688338</v>
      </c>
      <c r="L62" s="7">
        <v>2198879.5432487889</v>
      </c>
      <c r="M62" s="7">
        <v>2204409.2288120748</v>
      </c>
      <c r="N62" s="7">
        <v>2209875.444614145</v>
      </c>
      <c r="O62" s="7">
        <v>2215382.3488042769</v>
      </c>
      <c r="P62" s="7">
        <v>2220820.8078302904</v>
      </c>
      <c r="Q62" s="7">
        <v>2225989.4094230295</v>
      </c>
      <c r="R62" s="7">
        <v>2231218.8809131728</v>
      </c>
      <c r="S62" s="7">
        <v>2236613.6575105498</v>
      </c>
      <c r="T62" s="7">
        <v>2242134.9912953191</v>
      </c>
      <c r="U62" s="7">
        <v>2247694.8857965572</v>
      </c>
      <c r="V62" s="7">
        <v>2253282.1934144753</v>
      </c>
      <c r="W62" s="7">
        <v>2258804.2602949953</v>
      </c>
      <c r="X62" s="7">
        <v>2264326.3282098207</v>
      </c>
      <c r="Y62" s="7">
        <v>2269848.397158538</v>
      </c>
      <c r="Z62" s="7">
        <v>2275370.4671407295</v>
      </c>
      <c r="AA62" s="7">
        <v>2280892.5381559874</v>
      </c>
      <c r="AB62" s="7">
        <v>2286414.6102038962</v>
      </c>
      <c r="AC62" s="7">
        <v>2291936.6832840475</v>
      </c>
      <c r="AD62" s="7">
        <v>2297458.7573960195</v>
      </c>
    </row>
    <row r="63" spans="1:30" x14ac:dyDescent="0.35">
      <c r="A63" s="6" t="s">
        <v>164</v>
      </c>
      <c r="B63" s="7">
        <v>2133069.9999999995</v>
      </c>
      <c r="C63" s="7">
        <v>2140634.9231815953</v>
      </c>
      <c r="D63" s="7">
        <v>2147849.4150394103</v>
      </c>
      <c r="E63" s="7">
        <v>2154773.6785684056</v>
      </c>
      <c r="F63" s="7">
        <v>2161685.4809065536</v>
      </c>
      <c r="G63" s="7">
        <v>2168307.6590853599</v>
      </c>
      <c r="H63" s="7">
        <v>2174671.5546871675</v>
      </c>
      <c r="I63" s="7">
        <v>2180903.6454713768</v>
      </c>
      <c r="J63" s="7">
        <v>2187107.2902618027</v>
      </c>
      <c r="K63" s="7">
        <v>2193201.0651688338</v>
      </c>
      <c r="L63" s="7">
        <v>2198879.5432487889</v>
      </c>
      <c r="M63" s="7">
        <v>2204409.2288120748</v>
      </c>
      <c r="N63" s="7">
        <v>2209875.444614145</v>
      </c>
      <c r="O63" s="7">
        <v>2215382.3488042769</v>
      </c>
      <c r="P63" s="7">
        <v>2220820.8078302904</v>
      </c>
      <c r="Q63" s="7">
        <v>2225989.4094230295</v>
      </c>
      <c r="R63" s="7">
        <v>2231218.8809131728</v>
      </c>
      <c r="S63" s="7">
        <v>2236613.6575105498</v>
      </c>
      <c r="T63" s="7">
        <v>2242134.9912953191</v>
      </c>
      <c r="U63" s="7">
        <v>2247694.8857965572</v>
      </c>
      <c r="V63" s="7">
        <v>2253282.1934144753</v>
      </c>
      <c r="W63" s="7">
        <v>2258804.2602949953</v>
      </c>
      <c r="X63" s="7">
        <v>2264326.3282098207</v>
      </c>
      <c r="Y63" s="7">
        <v>2269848.397158538</v>
      </c>
      <c r="Z63" s="7">
        <v>2275370.4671407295</v>
      </c>
      <c r="AA63" s="7">
        <v>2280892.5381559874</v>
      </c>
      <c r="AB63" s="7">
        <v>2286414.6102038962</v>
      </c>
      <c r="AC63" s="7">
        <v>2291936.6832840475</v>
      </c>
      <c r="AD63" s="7">
        <v>2297458.7573960195</v>
      </c>
    </row>
    <row r="64" spans="1:30" x14ac:dyDescent="0.35">
      <c r="A64" s="6" t="s">
        <v>165</v>
      </c>
      <c r="B64" s="7">
        <v>2133069.9999999995</v>
      </c>
      <c r="C64" s="7">
        <v>2140634.9231815953</v>
      </c>
      <c r="D64" s="7">
        <v>2147849.4150394103</v>
      </c>
      <c r="E64" s="7">
        <v>2154773.6785684056</v>
      </c>
      <c r="F64" s="7">
        <v>2161685.4809065536</v>
      </c>
      <c r="G64" s="7">
        <v>2168307.6590853599</v>
      </c>
      <c r="H64" s="7">
        <v>2174671.5546871675</v>
      </c>
      <c r="I64" s="7">
        <v>2180903.6454713768</v>
      </c>
      <c r="J64" s="7">
        <v>2187107.2902618027</v>
      </c>
      <c r="K64" s="7">
        <v>2193201.0651688338</v>
      </c>
      <c r="L64" s="7">
        <v>2198879.5432487889</v>
      </c>
      <c r="M64" s="7">
        <v>2204409.2288120748</v>
      </c>
      <c r="N64" s="7">
        <v>2209875.444614145</v>
      </c>
      <c r="O64" s="7">
        <v>2215382.3488042769</v>
      </c>
      <c r="P64" s="7">
        <v>2220820.8078302904</v>
      </c>
      <c r="Q64" s="7">
        <v>2225989.4094230295</v>
      </c>
      <c r="R64" s="7">
        <v>2231218.8809131728</v>
      </c>
      <c r="S64" s="7">
        <v>2236613.6575105498</v>
      </c>
      <c r="T64" s="7">
        <v>2242134.9912953191</v>
      </c>
      <c r="U64" s="7">
        <v>2247694.8857965572</v>
      </c>
      <c r="V64" s="7">
        <v>2253282.1934144753</v>
      </c>
      <c r="W64" s="7">
        <v>2258804.2602949953</v>
      </c>
      <c r="X64" s="7">
        <v>2264326.3282098207</v>
      </c>
      <c r="Y64" s="7">
        <v>2269848.397158538</v>
      </c>
      <c r="Z64" s="7">
        <v>2275370.4671407295</v>
      </c>
      <c r="AA64" s="7">
        <v>2280892.5381559874</v>
      </c>
      <c r="AB64" s="7">
        <v>2286414.6102038962</v>
      </c>
      <c r="AC64" s="7">
        <v>2291936.6832840475</v>
      </c>
      <c r="AD64" s="7">
        <v>2297458.7573960195</v>
      </c>
    </row>
    <row r="65" spans="1:30" x14ac:dyDescent="0.35">
      <c r="A65" s="6" t="s">
        <v>168</v>
      </c>
      <c r="B65" s="7">
        <v>2133069.9999999995</v>
      </c>
      <c r="C65" s="7">
        <v>2140634.9231815953</v>
      </c>
      <c r="D65" s="7">
        <v>2147849.4150394103</v>
      </c>
      <c r="E65" s="7">
        <v>2154773.6785684056</v>
      </c>
      <c r="F65" s="7">
        <v>2161685.4809065536</v>
      </c>
      <c r="G65" s="7">
        <v>2168307.6590853599</v>
      </c>
      <c r="H65" s="7">
        <v>2174671.5546871675</v>
      </c>
      <c r="I65" s="7">
        <v>2180903.6454713768</v>
      </c>
      <c r="J65" s="7">
        <v>2187107.2902618027</v>
      </c>
      <c r="K65" s="7">
        <v>2193201.0651688338</v>
      </c>
      <c r="L65" s="7">
        <v>2198879.5432487889</v>
      </c>
      <c r="M65" s="7">
        <v>2204409.2288120748</v>
      </c>
      <c r="N65" s="7">
        <v>2209875.444614145</v>
      </c>
      <c r="O65" s="7">
        <v>2215382.3488042769</v>
      </c>
      <c r="P65" s="7">
        <v>2220820.8078302904</v>
      </c>
      <c r="Q65" s="7">
        <v>2225989.4094230295</v>
      </c>
      <c r="R65" s="7">
        <v>2231218.8809131728</v>
      </c>
      <c r="S65" s="7">
        <v>2236613.6575105498</v>
      </c>
      <c r="T65" s="7">
        <v>2242134.9912953191</v>
      </c>
      <c r="U65" s="7">
        <v>2247694.8857965572</v>
      </c>
      <c r="V65" s="7">
        <v>2253282.1934144753</v>
      </c>
      <c r="W65" s="7">
        <v>2258804.2602949953</v>
      </c>
      <c r="X65" s="7">
        <v>2264326.3282098207</v>
      </c>
      <c r="Y65" s="7">
        <v>2269848.397158538</v>
      </c>
      <c r="Z65" s="7">
        <v>2275370.4671407295</v>
      </c>
      <c r="AA65" s="7">
        <v>2280892.5381559874</v>
      </c>
      <c r="AB65" s="7">
        <v>2286414.6102038962</v>
      </c>
      <c r="AC65" s="7">
        <v>2291936.6832840475</v>
      </c>
      <c r="AD65" s="7">
        <v>2297458.7573960195</v>
      </c>
    </row>
    <row r="66" spans="1:30" x14ac:dyDescent="0.35">
      <c r="A66" s="6" t="s">
        <v>167</v>
      </c>
      <c r="B66" s="7">
        <v>2133069.9999999995</v>
      </c>
      <c r="C66" s="7">
        <v>2140634.9231815953</v>
      </c>
      <c r="D66" s="7">
        <v>2147849.4150394103</v>
      </c>
      <c r="E66" s="7">
        <v>2154773.6785684056</v>
      </c>
      <c r="F66" s="7">
        <v>2161685.4809065536</v>
      </c>
      <c r="G66" s="7">
        <v>2168307.6590853599</v>
      </c>
      <c r="H66" s="7">
        <v>2174671.5546871675</v>
      </c>
      <c r="I66" s="7">
        <v>2180903.6454713768</v>
      </c>
      <c r="J66" s="7">
        <v>2187107.2902618027</v>
      </c>
      <c r="K66" s="7">
        <v>2193201.0651688338</v>
      </c>
      <c r="L66" s="7">
        <v>2198879.5432487889</v>
      </c>
      <c r="M66" s="7">
        <v>2204409.2288120748</v>
      </c>
      <c r="N66" s="7">
        <v>2209875.444614145</v>
      </c>
      <c r="O66" s="7">
        <v>2215382.3488042769</v>
      </c>
      <c r="P66" s="7">
        <v>2220820.8078302904</v>
      </c>
      <c r="Q66" s="7">
        <v>2225989.4094230295</v>
      </c>
      <c r="R66" s="7">
        <v>2231218.8809131728</v>
      </c>
      <c r="S66" s="7">
        <v>2236613.6575105498</v>
      </c>
      <c r="T66" s="7">
        <v>2242134.9912953191</v>
      </c>
      <c r="U66" s="7">
        <v>2247694.8857965572</v>
      </c>
      <c r="V66" s="7">
        <v>2253282.1934144753</v>
      </c>
      <c r="W66" s="7">
        <v>2258804.2602949953</v>
      </c>
      <c r="X66" s="7">
        <v>2264326.3282098207</v>
      </c>
      <c r="Y66" s="7">
        <v>2269848.397158538</v>
      </c>
      <c r="Z66" s="7">
        <v>2275370.4671407295</v>
      </c>
      <c r="AA66" s="7">
        <v>2280892.5381559874</v>
      </c>
      <c r="AB66" s="7">
        <v>2286414.6102038962</v>
      </c>
      <c r="AC66" s="7">
        <v>2291936.6832840475</v>
      </c>
      <c r="AD66" s="7">
        <v>2297458.7573960195</v>
      </c>
    </row>
    <row r="69" spans="1:30" x14ac:dyDescent="0.35">
      <c r="A69" s="59" t="s">
        <v>153</v>
      </c>
      <c r="B69" s="58">
        <v>2022</v>
      </c>
      <c r="C69" s="58">
        <v>2023</v>
      </c>
      <c r="D69" s="58">
        <v>2024</v>
      </c>
      <c r="E69" s="58">
        <v>2025</v>
      </c>
      <c r="F69" s="58">
        <v>2026</v>
      </c>
      <c r="G69" s="58">
        <v>2027</v>
      </c>
      <c r="H69" s="58">
        <v>2028</v>
      </c>
      <c r="I69" s="58">
        <v>2029</v>
      </c>
      <c r="J69" s="58">
        <v>2030</v>
      </c>
      <c r="K69" s="58">
        <v>2031</v>
      </c>
      <c r="L69" s="58">
        <v>2032</v>
      </c>
      <c r="M69" s="58">
        <v>2033</v>
      </c>
      <c r="N69" s="58">
        <v>2034</v>
      </c>
      <c r="O69" s="58">
        <v>2035</v>
      </c>
      <c r="P69" s="58">
        <v>2036</v>
      </c>
      <c r="Q69" s="58">
        <v>2037</v>
      </c>
      <c r="R69" s="58">
        <v>2038</v>
      </c>
      <c r="S69" s="58">
        <v>2039</v>
      </c>
      <c r="T69" s="58">
        <v>2040</v>
      </c>
      <c r="U69" s="58">
        <v>2041</v>
      </c>
      <c r="V69" s="58">
        <v>2042</v>
      </c>
      <c r="W69" s="58">
        <v>2043</v>
      </c>
      <c r="X69" s="58">
        <v>2044</v>
      </c>
      <c r="Y69" s="58">
        <v>2045</v>
      </c>
      <c r="Z69" s="58">
        <v>2046</v>
      </c>
      <c r="AA69" s="58">
        <v>2047</v>
      </c>
      <c r="AB69" s="58">
        <v>2048</v>
      </c>
      <c r="AC69" s="58">
        <v>2049</v>
      </c>
      <c r="AD69" s="58">
        <v>2050</v>
      </c>
    </row>
    <row r="70" spans="1:30" x14ac:dyDescent="0.35">
      <c r="A70" s="6" t="s">
        <v>160</v>
      </c>
      <c r="B70" s="7">
        <v>325113</v>
      </c>
      <c r="C70" s="7">
        <v>326798.37941893504</v>
      </c>
      <c r="D70" s="7">
        <v>328483.75883786997</v>
      </c>
      <c r="E70" s="7">
        <v>330169.13825680537</v>
      </c>
      <c r="F70" s="7">
        <v>331854.5176757403</v>
      </c>
      <c r="G70" s="7">
        <v>333539.89709467534</v>
      </c>
      <c r="H70" s="7">
        <v>335225.27651361015</v>
      </c>
      <c r="I70" s="7">
        <v>336910.65593254578</v>
      </c>
      <c r="J70" s="7">
        <v>338596.03535148071</v>
      </c>
      <c r="K70" s="7">
        <v>340281.41477041581</v>
      </c>
      <c r="L70" s="7">
        <v>341966.7941893508</v>
      </c>
      <c r="M70" s="7">
        <v>343652.17360828596</v>
      </c>
      <c r="N70" s="7">
        <v>345337.55302722089</v>
      </c>
      <c r="O70" s="7">
        <v>347022.93244615599</v>
      </c>
      <c r="P70" s="7">
        <v>348708.31186509121</v>
      </c>
      <c r="Q70" s="7">
        <v>350393.69128402648</v>
      </c>
      <c r="R70" s="7">
        <v>352079.07070296153</v>
      </c>
      <c r="S70" s="7">
        <v>353764.45012189623</v>
      </c>
      <c r="T70" s="7">
        <v>355449.82954083162</v>
      </c>
      <c r="U70" s="7">
        <v>357135.20895976655</v>
      </c>
      <c r="V70" s="7">
        <v>358820.58837870136</v>
      </c>
      <c r="W70" s="7">
        <v>360505.96779763652</v>
      </c>
      <c r="X70" s="7">
        <v>362191.34721657168</v>
      </c>
      <c r="Y70" s="7">
        <v>363876.7266355069</v>
      </c>
      <c r="Z70" s="7">
        <v>365562.106054442</v>
      </c>
      <c r="AA70" s="7">
        <v>367247.48547337716</v>
      </c>
      <c r="AB70" s="7">
        <v>368932.86489231221</v>
      </c>
      <c r="AC70" s="7">
        <v>370618.24431124743</v>
      </c>
      <c r="AD70" s="7">
        <v>372303.62373018218</v>
      </c>
    </row>
    <row r="71" spans="1:30" x14ac:dyDescent="0.35">
      <c r="A71" s="6" t="s">
        <v>161</v>
      </c>
      <c r="B71" s="7">
        <v>325113</v>
      </c>
      <c r="C71" s="7">
        <v>326798.37941893504</v>
      </c>
      <c r="D71" s="7">
        <v>328483.75883786997</v>
      </c>
      <c r="E71" s="7">
        <v>330169.13825680537</v>
      </c>
      <c r="F71" s="7">
        <v>331854.5176757403</v>
      </c>
      <c r="G71" s="7">
        <v>333539.89709467534</v>
      </c>
      <c r="H71" s="7">
        <v>335225.27651361015</v>
      </c>
      <c r="I71" s="7">
        <v>336910.65593254578</v>
      </c>
      <c r="J71" s="7">
        <v>338596.03535148071</v>
      </c>
      <c r="K71" s="7">
        <v>340281.41477041581</v>
      </c>
      <c r="L71" s="7">
        <v>341966.7941893508</v>
      </c>
      <c r="M71" s="7">
        <v>343652.17360828596</v>
      </c>
      <c r="N71" s="7">
        <v>345337.55302722089</v>
      </c>
      <c r="O71" s="7">
        <v>347022.93244615599</v>
      </c>
      <c r="P71" s="7">
        <v>348708.31186509121</v>
      </c>
      <c r="Q71" s="7">
        <v>350393.69128402648</v>
      </c>
      <c r="R71" s="7">
        <v>352079.07070296153</v>
      </c>
      <c r="S71" s="7">
        <v>353764.45012189623</v>
      </c>
      <c r="T71" s="7">
        <v>355449.82954083162</v>
      </c>
      <c r="U71" s="7">
        <v>357135.20895976655</v>
      </c>
      <c r="V71" s="7">
        <v>358820.58837870136</v>
      </c>
      <c r="W71" s="7">
        <v>360505.96779763652</v>
      </c>
      <c r="X71" s="7">
        <v>362191.34721657168</v>
      </c>
      <c r="Y71" s="7">
        <v>363876.7266355069</v>
      </c>
      <c r="Z71" s="7">
        <v>365562.106054442</v>
      </c>
      <c r="AA71" s="7">
        <v>367247.48547337716</v>
      </c>
      <c r="AB71" s="7">
        <v>368932.86489231221</v>
      </c>
      <c r="AC71" s="7">
        <v>370618.24431124743</v>
      </c>
      <c r="AD71" s="7">
        <v>372303.62373018218</v>
      </c>
    </row>
    <row r="72" spans="1:30" x14ac:dyDescent="0.35">
      <c r="A72" s="6" t="s">
        <v>162</v>
      </c>
      <c r="B72" s="7">
        <v>325113</v>
      </c>
      <c r="C72" s="7">
        <v>326798.37941893504</v>
      </c>
      <c r="D72" s="7">
        <v>328483.75883786997</v>
      </c>
      <c r="E72" s="7">
        <v>330169.13825680537</v>
      </c>
      <c r="F72" s="7">
        <v>331854.5176757403</v>
      </c>
      <c r="G72" s="7">
        <v>333539.89709467534</v>
      </c>
      <c r="H72" s="7">
        <v>335225.27651361015</v>
      </c>
      <c r="I72" s="7">
        <v>336910.65593254578</v>
      </c>
      <c r="J72" s="7">
        <v>338596.03535148071</v>
      </c>
      <c r="K72" s="7">
        <v>340281.41477041581</v>
      </c>
      <c r="L72" s="7">
        <v>341966.7941893508</v>
      </c>
      <c r="M72" s="7">
        <v>343652.17360828596</v>
      </c>
      <c r="N72" s="7">
        <v>345337.55302722089</v>
      </c>
      <c r="O72" s="7">
        <v>347022.93244615599</v>
      </c>
      <c r="P72" s="7">
        <v>348708.31186509121</v>
      </c>
      <c r="Q72" s="7">
        <v>350393.69128402648</v>
      </c>
      <c r="R72" s="7">
        <v>352079.07070296153</v>
      </c>
      <c r="S72" s="7">
        <v>353764.45012189623</v>
      </c>
      <c r="T72" s="7">
        <v>355449.82954083162</v>
      </c>
      <c r="U72" s="7">
        <v>357135.20895976655</v>
      </c>
      <c r="V72" s="7">
        <v>358820.58837870136</v>
      </c>
      <c r="W72" s="7">
        <v>360505.96779763652</v>
      </c>
      <c r="X72" s="7">
        <v>362191.34721657168</v>
      </c>
      <c r="Y72" s="7">
        <v>363876.7266355069</v>
      </c>
      <c r="Z72" s="7">
        <v>365562.106054442</v>
      </c>
      <c r="AA72" s="7">
        <v>367247.48547337716</v>
      </c>
      <c r="AB72" s="7">
        <v>368932.86489231221</v>
      </c>
      <c r="AC72" s="7">
        <v>370618.24431124743</v>
      </c>
      <c r="AD72" s="7">
        <v>372303.62373018218</v>
      </c>
    </row>
    <row r="73" spans="1:30" x14ac:dyDescent="0.35">
      <c r="A73" s="6" t="s">
        <v>6</v>
      </c>
      <c r="B73" s="7">
        <v>285576.86631052796</v>
      </c>
      <c r="C73" s="7">
        <v>286530.1432475925</v>
      </c>
      <c r="D73" s="7">
        <v>287488.8519860775</v>
      </c>
      <c r="E73" s="7">
        <v>288452.30729272566</v>
      </c>
      <c r="F73" s="7">
        <v>289423.11417181505</v>
      </c>
      <c r="G73" s="7">
        <v>290398.92036185262</v>
      </c>
      <c r="H73" s="7">
        <v>291381.5635368732</v>
      </c>
      <c r="I73" s="7">
        <v>292369.38236051722</v>
      </c>
      <c r="J73" s="7">
        <v>293363.28504956805</v>
      </c>
      <c r="K73" s="7">
        <v>294370.98086374212</v>
      </c>
      <c r="L73" s="7">
        <v>295396.07717081986</v>
      </c>
      <c r="M73" s="7">
        <v>296439.49043640535</v>
      </c>
      <c r="N73" s="7">
        <v>297499.89153158828</v>
      </c>
      <c r="O73" s="7">
        <v>298575.84857775422</v>
      </c>
      <c r="P73" s="7">
        <v>299670.47522988019</v>
      </c>
      <c r="Q73" s="7">
        <v>300786.46631031256</v>
      </c>
      <c r="R73" s="7">
        <v>301925.14011638652</v>
      </c>
      <c r="S73" s="7">
        <v>303084.24271740142</v>
      </c>
      <c r="T73" s="7">
        <v>304263.18704067107</v>
      </c>
      <c r="U73" s="7">
        <v>305462.91790851433</v>
      </c>
      <c r="V73" s="7">
        <v>306684.08295887167</v>
      </c>
      <c r="W73" s="7">
        <v>307926.20510530984</v>
      </c>
      <c r="X73" s="7">
        <v>309193.87000845274</v>
      </c>
      <c r="Y73" s="7">
        <v>310482.07130231633</v>
      </c>
      <c r="Z73" s="7">
        <v>311793.19721855206</v>
      </c>
      <c r="AA73" s="7">
        <v>313127.62986868311</v>
      </c>
      <c r="AB73" s="7">
        <v>314485.75766445766</v>
      </c>
      <c r="AC73" s="7">
        <v>315867.97542080516</v>
      </c>
      <c r="AD73" s="7">
        <v>317274.68446046044</v>
      </c>
    </row>
    <row r="74" spans="1:30" x14ac:dyDescent="0.35">
      <c r="A74" s="6" t="s">
        <v>163</v>
      </c>
      <c r="B74" s="7">
        <v>325113</v>
      </c>
      <c r="C74" s="7">
        <v>326798.37941893504</v>
      </c>
      <c r="D74" s="7">
        <v>328483.75883786997</v>
      </c>
      <c r="E74" s="7">
        <v>330169.13825680537</v>
      </c>
      <c r="F74" s="7">
        <v>331854.5176757403</v>
      </c>
      <c r="G74" s="7">
        <v>333539.89709467534</v>
      </c>
      <c r="H74" s="7">
        <v>335225.27651361015</v>
      </c>
      <c r="I74" s="7">
        <v>336910.65593254578</v>
      </c>
      <c r="J74" s="7">
        <v>338596.03535148071</v>
      </c>
      <c r="K74" s="7">
        <v>340281.41477041581</v>
      </c>
      <c r="L74" s="7">
        <v>341966.7941893508</v>
      </c>
      <c r="M74" s="7">
        <v>343652.17360828596</v>
      </c>
      <c r="N74" s="7">
        <v>345337.55302722089</v>
      </c>
      <c r="O74" s="7">
        <v>347022.93244615599</v>
      </c>
      <c r="P74" s="7">
        <v>348708.31186509121</v>
      </c>
      <c r="Q74" s="7">
        <v>350393.69128402648</v>
      </c>
      <c r="R74" s="7">
        <v>352079.07070296153</v>
      </c>
      <c r="S74" s="7">
        <v>353764.45012189623</v>
      </c>
      <c r="T74" s="7">
        <v>355449.82954083162</v>
      </c>
      <c r="U74" s="7">
        <v>357135.20895976655</v>
      </c>
      <c r="V74" s="7">
        <v>358820.58837870136</v>
      </c>
      <c r="W74" s="7">
        <v>360505.96779763652</v>
      </c>
      <c r="X74" s="7">
        <v>362191.34721657168</v>
      </c>
      <c r="Y74" s="7">
        <v>363876.7266355069</v>
      </c>
      <c r="Z74" s="7">
        <v>365562.106054442</v>
      </c>
      <c r="AA74" s="7">
        <v>367247.48547337716</v>
      </c>
      <c r="AB74" s="7">
        <v>368932.86489231221</v>
      </c>
      <c r="AC74" s="7">
        <v>370618.24431124743</v>
      </c>
      <c r="AD74" s="7">
        <v>372303.62373018218</v>
      </c>
    </row>
    <row r="75" spans="1:30" x14ac:dyDescent="0.35">
      <c r="A75" s="6" t="s">
        <v>164</v>
      </c>
      <c r="B75" s="7">
        <v>325113</v>
      </c>
      <c r="C75" s="7">
        <v>326798.37941893504</v>
      </c>
      <c r="D75" s="7">
        <v>328483.75883786997</v>
      </c>
      <c r="E75" s="7">
        <v>330169.13825680537</v>
      </c>
      <c r="F75" s="7">
        <v>331854.5176757403</v>
      </c>
      <c r="G75" s="7">
        <v>333539.89709467534</v>
      </c>
      <c r="H75" s="7">
        <v>335225.27651361015</v>
      </c>
      <c r="I75" s="7">
        <v>336910.65593254578</v>
      </c>
      <c r="J75" s="7">
        <v>338596.03535148071</v>
      </c>
      <c r="K75" s="7">
        <v>340281.41477041581</v>
      </c>
      <c r="L75" s="7">
        <v>341966.7941893508</v>
      </c>
      <c r="M75" s="7">
        <v>343652.17360828596</v>
      </c>
      <c r="N75" s="7">
        <v>345337.55302722089</v>
      </c>
      <c r="O75" s="7">
        <v>347022.93244615599</v>
      </c>
      <c r="P75" s="7">
        <v>348708.31186509121</v>
      </c>
      <c r="Q75" s="7">
        <v>350393.69128402648</v>
      </c>
      <c r="R75" s="7">
        <v>352079.07070296153</v>
      </c>
      <c r="S75" s="7">
        <v>353764.45012189623</v>
      </c>
      <c r="T75" s="7">
        <v>355449.82954083162</v>
      </c>
      <c r="U75" s="7">
        <v>357135.20895976655</v>
      </c>
      <c r="V75" s="7">
        <v>358820.58837870136</v>
      </c>
      <c r="W75" s="7">
        <v>360505.96779763652</v>
      </c>
      <c r="X75" s="7">
        <v>362191.34721657168</v>
      </c>
      <c r="Y75" s="7">
        <v>363876.7266355069</v>
      </c>
      <c r="Z75" s="7">
        <v>365562.106054442</v>
      </c>
      <c r="AA75" s="7">
        <v>367247.48547337716</v>
      </c>
      <c r="AB75" s="7">
        <v>368932.86489231221</v>
      </c>
      <c r="AC75" s="7">
        <v>370618.24431124743</v>
      </c>
      <c r="AD75" s="7">
        <v>372303.62373018218</v>
      </c>
    </row>
    <row r="76" spans="1:30" x14ac:dyDescent="0.35">
      <c r="A76" s="6" t="s">
        <v>165</v>
      </c>
      <c r="B76" s="7">
        <v>325113</v>
      </c>
      <c r="C76" s="7">
        <v>326798.37941893504</v>
      </c>
      <c r="D76" s="7">
        <v>328483.75883786997</v>
      </c>
      <c r="E76" s="7">
        <v>330169.13825680537</v>
      </c>
      <c r="F76" s="7">
        <v>331854.5176757403</v>
      </c>
      <c r="G76" s="7">
        <v>333539.89709467534</v>
      </c>
      <c r="H76" s="7">
        <v>335225.27651361015</v>
      </c>
      <c r="I76" s="7">
        <v>336910.65593254578</v>
      </c>
      <c r="J76" s="7">
        <v>338596.03535148071</v>
      </c>
      <c r="K76" s="7">
        <v>340281.41477041581</v>
      </c>
      <c r="L76" s="7">
        <v>341966.7941893508</v>
      </c>
      <c r="M76" s="7">
        <v>343652.17360828596</v>
      </c>
      <c r="N76" s="7">
        <v>345337.55302722089</v>
      </c>
      <c r="O76" s="7">
        <v>347022.93244615599</v>
      </c>
      <c r="P76" s="7">
        <v>348708.31186509121</v>
      </c>
      <c r="Q76" s="7">
        <v>350393.69128402648</v>
      </c>
      <c r="R76" s="7">
        <v>352079.07070296153</v>
      </c>
      <c r="S76" s="7">
        <v>353764.45012189623</v>
      </c>
      <c r="T76" s="7">
        <v>355449.82954083162</v>
      </c>
      <c r="U76" s="7">
        <v>357135.20895976655</v>
      </c>
      <c r="V76" s="7">
        <v>358820.58837870136</v>
      </c>
      <c r="W76" s="7">
        <v>360505.96779763652</v>
      </c>
      <c r="X76" s="7">
        <v>362191.34721657168</v>
      </c>
      <c r="Y76" s="7">
        <v>363876.7266355069</v>
      </c>
      <c r="Z76" s="7">
        <v>365562.106054442</v>
      </c>
      <c r="AA76" s="7">
        <v>367247.48547337716</v>
      </c>
      <c r="AB76" s="7">
        <v>368932.86489231221</v>
      </c>
      <c r="AC76" s="7">
        <v>370618.24431124743</v>
      </c>
      <c r="AD76" s="7">
        <v>372303.62373018218</v>
      </c>
    </row>
    <row r="77" spans="1:30" x14ac:dyDescent="0.35">
      <c r="A77" s="6" t="s">
        <v>168</v>
      </c>
      <c r="B77" s="7">
        <v>325113</v>
      </c>
      <c r="C77" s="7">
        <v>326798.37941893504</v>
      </c>
      <c r="D77" s="7">
        <v>328483.75883786997</v>
      </c>
      <c r="E77" s="7">
        <v>330169.13825680537</v>
      </c>
      <c r="F77" s="7">
        <v>331854.5176757403</v>
      </c>
      <c r="G77" s="7">
        <v>333539.89709467534</v>
      </c>
      <c r="H77" s="7">
        <v>335225.27651361015</v>
      </c>
      <c r="I77" s="7">
        <v>336910.65593254578</v>
      </c>
      <c r="J77" s="7">
        <v>338596.03535148071</v>
      </c>
      <c r="K77" s="7">
        <v>340281.41477041581</v>
      </c>
      <c r="L77" s="7">
        <v>341966.7941893508</v>
      </c>
      <c r="M77" s="7">
        <v>343652.17360828596</v>
      </c>
      <c r="N77" s="7">
        <v>345337.55302722089</v>
      </c>
      <c r="O77" s="7">
        <v>347022.93244615599</v>
      </c>
      <c r="P77" s="7">
        <v>348708.31186509121</v>
      </c>
      <c r="Q77" s="7">
        <v>350393.69128402648</v>
      </c>
      <c r="R77" s="7">
        <v>352079.07070296153</v>
      </c>
      <c r="S77" s="7">
        <v>353764.45012189623</v>
      </c>
      <c r="T77" s="7">
        <v>355449.82954083162</v>
      </c>
      <c r="U77" s="7">
        <v>357135.20895976655</v>
      </c>
      <c r="V77" s="7">
        <v>358820.58837870136</v>
      </c>
      <c r="W77" s="7">
        <v>360505.96779763652</v>
      </c>
      <c r="X77" s="7">
        <v>362191.34721657168</v>
      </c>
      <c r="Y77" s="7">
        <v>363876.7266355069</v>
      </c>
      <c r="Z77" s="7">
        <v>365562.106054442</v>
      </c>
      <c r="AA77" s="7">
        <v>367247.48547337716</v>
      </c>
      <c r="AB77" s="7">
        <v>368932.86489231221</v>
      </c>
      <c r="AC77" s="7">
        <v>370618.24431124743</v>
      </c>
      <c r="AD77" s="7">
        <v>372303.62373018218</v>
      </c>
    </row>
    <row r="78" spans="1:30" x14ac:dyDescent="0.35">
      <c r="A78" s="6" t="s">
        <v>167</v>
      </c>
      <c r="B78" s="7">
        <v>325113</v>
      </c>
      <c r="C78" s="7">
        <v>326798.37941893504</v>
      </c>
      <c r="D78" s="7">
        <v>328483.75883786997</v>
      </c>
      <c r="E78" s="7">
        <v>330169.13825680537</v>
      </c>
      <c r="F78" s="7">
        <v>331854.5176757403</v>
      </c>
      <c r="G78" s="7">
        <v>333539.89709467534</v>
      </c>
      <c r="H78" s="7">
        <v>335225.27651361015</v>
      </c>
      <c r="I78" s="7">
        <v>336910.65593254578</v>
      </c>
      <c r="J78" s="7">
        <v>338596.03535148071</v>
      </c>
      <c r="K78" s="7">
        <v>340281.41477041581</v>
      </c>
      <c r="L78" s="7">
        <v>341966.7941893508</v>
      </c>
      <c r="M78" s="7">
        <v>343652.17360828596</v>
      </c>
      <c r="N78" s="7">
        <v>345337.55302722089</v>
      </c>
      <c r="O78" s="7">
        <v>347022.93244615599</v>
      </c>
      <c r="P78" s="7">
        <v>348708.31186509121</v>
      </c>
      <c r="Q78" s="7">
        <v>350393.69128402648</v>
      </c>
      <c r="R78" s="7">
        <v>352079.07070296153</v>
      </c>
      <c r="S78" s="7">
        <v>353764.45012189623</v>
      </c>
      <c r="T78" s="7">
        <v>355449.82954083162</v>
      </c>
      <c r="U78" s="7">
        <v>357135.20895976655</v>
      </c>
      <c r="V78" s="7">
        <v>358820.58837870136</v>
      </c>
      <c r="W78" s="7">
        <v>360505.96779763652</v>
      </c>
      <c r="X78" s="7">
        <v>362191.34721657168</v>
      </c>
      <c r="Y78" s="7">
        <v>363876.7266355069</v>
      </c>
      <c r="Z78" s="7">
        <v>365562.106054442</v>
      </c>
      <c r="AA78" s="7">
        <v>367247.48547337716</v>
      </c>
      <c r="AB78" s="7">
        <v>368932.86489231221</v>
      </c>
      <c r="AC78" s="7">
        <v>370618.24431124743</v>
      </c>
      <c r="AD78" s="7">
        <v>372303.62373018218</v>
      </c>
    </row>
    <row r="79" spans="1:30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35">
      <c r="A80" s="59" t="s">
        <v>154</v>
      </c>
      <c r="B80" s="58">
        <v>2022</v>
      </c>
      <c r="C80" s="58">
        <v>2023</v>
      </c>
      <c r="D80" s="58">
        <v>2024</v>
      </c>
      <c r="E80" s="58">
        <v>2025</v>
      </c>
      <c r="F80" s="58">
        <v>2026</v>
      </c>
      <c r="G80" s="58">
        <v>2027</v>
      </c>
      <c r="H80" s="58">
        <v>2028</v>
      </c>
      <c r="I80" s="58">
        <v>2029</v>
      </c>
      <c r="J80" s="58">
        <v>2030</v>
      </c>
      <c r="K80" s="58">
        <v>2031</v>
      </c>
      <c r="L80" s="58">
        <v>2032</v>
      </c>
      <c r="M80" s="58">
        <v>2033</v>
      </c>
      <c r="N80" s="58">
        <v>2034</v>
      </c>
      <c r="O80" s="58">
        <v>2035</v>
      </c>
      <c r="P80" s="58">
        <v>2036</v>
      </c>
      <c r="Q80" s="58">
        <v>2037</v>
      </c>
      <c r="R80" s="58">
        <v>2038</v>
      </c>
      <c r="S80" s="58">
        <v>2039</v>
      </c>
      <c r="T80" s="58">
        <v>2040</v>
      </c>
      <c r="U80" s="58">
        <v>2041</v>
      </c>
      <c r="V80" s="58">
        <v>2042</v>
      </c>
      <c r="W80" s="58">
        <v>2043</v>
      </c>
      <c r="X80" s="58">
        <v>2044</v>
      </c>
      <c r="Y80" s="58">
        <v>2045</v>
      </c>
      <c r="Z80" s="58">
        <v>2046</v>
      </c>
      <c r="AA80" s="58">
        <v>2047</v>
      </c>
      <c r="AB80" s="58">
        <v>2048</v>
      </c>
      <c r="AC80" s="58">
        <v>2049</v>
      </c>
      <c r="AD80" s="58">
        <v>2050</v>
      </c>
    </row>
    <row r="81" spans="1:30" x14ac:dyDescent="0.35">
      <c r="A81" s="6" t="s">
        <v>160</v>
      </c>
      <c r="B81" s="7">
        <v>133283.99999999994</v>
      </c>
      <c r="C81" s="7">
        <v>133859.46888545668</v>
      </c>
      <c r="D81" s="7">
        <v>134434.9377709133</v>
      </c>
      <c r="E81" s="7">
        <v>135010.40665636992</v>
      </c>
      <c r="F81" s="7">
        <v>135585.87554182659</v>
      </c>
      <c r="G81" s="7">
        <v>136161.34442728321</v>
      </c>
      <c r="H81" s="7">
        <v>136736.81331273986</v>
      </c>
      <c r="I81" s="7">
        <v>137312.28219819651</v>
      </c>
      <c r="J81" s="7">
        <v>137887.75108365336</v>
      </c>
      <c r="K81" s="7">
        <v>138463.21996910992</v>
      </c>
      <c r="L81" s="7">
        <v>139038.68885456643</v>
      </c>
      <c r="M81" s="7">
        <v>139614.15774002328</v>
      </c>
      <c r="N81" s="7">
        <v>140189.62662547984</v>
      </c>
      <c r="O81" s="7">
        <v>140765.09551093646</v>
      </c>
      <c r="P81" s="7">
        <v>141340.56439639305</v>
      </c>
      <c r="Q81" s="7">
        <v>141916.0332818499</v>
      </c>
      <c r="R81" s="7">
        <v>142491.50216730646</v>
      </c>
      <c r="S81" s="7">
        <v>143066.97105276296</v>
      </c>
      <c r="T81" s="7">
        <v>143642.4399382197</v>
      </c>
      <c r="U81" s="7">
        <v>144217.90882367632</v>
      </c>
      <c r="V81" s="7">
        <v>144793.37770913303</v>
      </c>
      <c r="W81" s="7">
        <v>145368.84659458959</v>
      </c>
      <c r="X81" s="7">
        <v>145944.31548004647</v>
      </c>
      <c r="Y81" s="7">
        <v>146519.78436550297</v>
      </c>
      <c r="Z81" s="7">
        <v>147095.25325095965</v>
      </c>
      <c r="AA81" s="7">
        <v>147670.72213641624</v>
      </c>
      <c r="AB81" s="7">
        <v>148246.19102187295</v>
      </c>
      <c r="AC81" s="7">
        <v>148821.65990732968</v>
      </c>
      <c r="AD81" s="7">
        <v>149397.12879278627</v>
      </c>
    </row>
    <row r="82" spans="1:30" x14ac:dyDescent="0.35">
      <c r="A82" s="6" t="s">
        <v>161</v>
      </c>
      <c r="B82" s="7">
        <v>133283.99999999994</v>
      </c>
      <c r="C82" s="7">
        <v>133859.46888545668</v>
      </c>
      <c r="D82" s="7">
        <v>134434.9377709133</v>
      </c>
      <c r="E82" s="7">
        <v>135010.40665636992</v>
      </c>
      <c r="F82" s="7">
        <v>135585.87554182659</v>
      </c>
      <c r="G82" s="7">
        <v>136161.34442728321</v>
      </c>
      <c r="H82" s="7">
        <v>136736.81331273986</v>
      </c>
      <c r="I82" s="7">
        <v>137312.28219819651</v>
      </c>
      <c r="J82" s="7">
        <v>137887.75108365336</v>
      </c>
      <c r="K82" s="7">
        <v>138463.21996910992</v>
      </c>
      <c r="L82" s="7">
        <v>139038.68885456643</v>
      </c>
      <c r="M82" s="7">
        <v>139614.15774002328</v>
      </c>
      <c r="N82" s="7">
        <v>140189.62662547984</v>
      </c>
      <c r="O82" s="7">
        <v>140765.09551093646</v>
      </c>
      <c r="P82" s="7">
        <v>141340.56439639305</v>
      </c>
      <c r="Q82" s="7">
        <v>141916.0332818499</v>
      </c>
      <c r="R82" s="7">
        <v>142491.50216730646</v>
      </c>
      <c r="S82" s="7">
        <v>143066.97105276296</v>
      </c>
      <c r="T82" s="7">
        <v>143642.4399382197</v>
      </c>
      <c r="U82" s="7">
        <v>144217.90882367632</v>
      </c>
      <c r="V82" s="7">
        <v>144793.37770913303</v>
      </c>
      <c r="W82" s="7">
        <v>145368.84659458959</v>
      </c>
      <c r="X82" s="7">
        <v>145944.31548004647</v>
      </c>
      <c r="Y82" s="7">
        <v>146519.78436550297</v>
      </c>
      <c r="Z82" s="7">
        <v>147095.25325095965</v>
      </c>
      <c r="AA82" s="7">
        <v>147670.72213641624</v>
      </c>
      <c r="AB82" s="7">
        <v>148246.19102187295</v>
      </c>
      <c r="AC82" s="7">
        <v>148821.65990732968</v>
      </c>
      <c r="AD82" s="7">
        <v>149397.12879278627</v>
      </c>
    </row>
    <row r="83" spans="1:30" x14ac:dyDescent="0.35">
      <c r="A83" s="6" t="s">
        <v>162</v>
      </c>
      <c r="B83" s="7">
        <v>133283.99999999994</v>
      </c>
      <c r="C83" s="7">
        <v>133859.46888545668</v>
      </c>
      <c r="D83" s="7">
        <v>134434.9377709133</v>
      </c>
      <c r="E83" s="7">
        <v>135010.40665636992</v>
      </c>
      <c r="F83" s="7">
        <v>135585.87554182659</v>
      </c>
      <c r="G83" s="7">
        <v>136161.34442728321</v>
      </c>
      <c r="H83" s="7">
        <v>136736.81331273986</v>
      </c>
      <c r="I83" s="7">
        <v>137312.28219819651</v>
      </c>
      <c r="J83" s="7">
        <v>137887.75108365336</v>
      </c>
      <c r="K83" s="7">
        <v>138463.21996910992</v>
      </c>
      <c r="L83" s="7">
        <v>139038.68885456643</v>
      </c>
      <c r="M83" s="7">
        <v>139614.15774002328</v>
      </c>
      <c r="N83" s="7">
        <v>140189.62662547984</v>
      </c>
      <c r="O83" s="7">
        <v>140765.09551093646</v>
      </c>
      <c r="P83" s="7">
        <v>141340.56439639305</v>
      </c>
      <c r="Q83" s="7">
        <v>141916.0332818499</v>
      </c>
      <c r="R83" s="7">
        <v>142491.50216730646</v>
      </c>
      <c r="S83" s="7">
        <v>143066.97105276296</v>
      </c>
      <c r="T83" s="7">
        <v>143642.4399382197</v>
      </c>
      <c r="U83" s="7">
        <v>144217.90882367632</v>
      </c>
      <c r="V83" s="7">
        <v>144793.37770913303</v>
      </c>
      <c r="W83" s="7">
        <v>145368.84659458959</v>
      </c>
      <c r="X83" s="7">
        <v>145944.31548004647</v>
      </c>
      <c r="Y83" s="7">
        <v>146519.78436550297</v>
      </c>
      <c r="Z83" s="7">
        <v>147095.25325095965</v>
      </c>
      <c r="AA83" s="7">
        <v>147670.72213641624</v>
      </c>
      <c r="AB83" s="7">
        <v>148246.19102187295</v>
      </c>
      <c r="AC83" s="7">
        <v>148821.65990732968</v>
      </c>
      <c r="AD83" s="7">
        <v>149397.12879278627</v>
      </c>
    </row>
    <row r="84" spans="1:30" x14ac:dyDescent="0.35">
      <c r="A84" s="6" t="s">
        <v>6</v>
      </c>
      <c r="B84" s="7">
        <v>112653.47489341952</v>
      </c>
      <c r="C84" s="7">
        <v>113109.32076224896</v>
      </c>
      <c r="D84" s="7">
        <v>113567.69130174076</v>
      </c>
      <c r="E84" s="7">
        <v>114028.50331808592</v>
      </c>
      <c r="F84" s="7">
        <v>114492.79046676771</v>
      </c>
      <c r="G84" s="7">
        <v>114959.52277238829</v>
      </c>
      <c r="H84" s="7">
        <v>115429.10531334829</v>
      </c>
      <c r="I84" s="7">
        <v>115899.36943304153</v>
      </c>
      <c r="J84" s="7">
        <v>116372.29831862614</v>
      </c>
      <c r="K84" s="7">
        <v>116851.76300907911</v>
      </c>
      <c r="L84" s="7">
        <v>117338.92675794287</v>
      </c>
      <c r="M84" s="7">
        <v>117833.78950811422</v>
      </c>
      <c r="N84" s="7">
        <v>118335.77218472266</v>
      </c>
      <c r="O84" s="7">
        <v>118844.45259102457</v>
      </c>
      <c r="P84" s="7">
        <v>119361.31782443025</v>
      </c>
      <c r="Q84" s="7">
        <v>119887.5584683504</v>
      </c>
      <c r="R84" s="7">
        <v>120423.25324960593</v>
      </c>
      <c r="S84" s="7">
        <v>120967.90628201851</v>
      </c>
      <c r="T84" s="7">
        <v>121521.68591794134</v>
      </c>
      <c r="U84" s="7">
        <v>122085.10626783015</v>
      </c>
      <c r="V84" s="7">
        <v>122658.30409861945</v>
      </c>
      <c r="W84" s="7">
        <v>123241.17581161014</v>
      </c>
      <c r="X84" s="7">
        <v>123830.20205281522</v>
      </c>
      <c r="Y84" s="7">
        <v>124431.46369734309</v>
      </c>
      <c r="Z84" s="7">
        <v>125042.70138033641</v>
      </c>
      <c r="AA84" s="7">
        <v>125664.07480933983</v>
      </c>
      <c r="AB84" s="7">
        <v>126295.74623716148</v>
      </c>
      <c r="AC84" s="7">
        <v>126937.88050227608</v>
      </c>
      <c r="AD84" s="7">
        <v>127590.64506986859</v>
      </c>
    </row>
    <row r="85" spans="1:30" x14ac:dyDescent="0.35">
      <c r="A85" s="6" t="s">
        <v>163</v>
      </c>
      <c r="B85" s="7">
        <v>133283.99999999994</v>
      </c>
      <c r="C85" s="7">
        <v>133859.46888545668</v>
      </c>
      <c r="D85" s="7">
        <v>134434.9377709133</v>
      </c>
      <c r="E85" s="7">
        <v>135010.40665636992</v>
      </c>
      <c r="F85" s="7">
        <v>135585.87554182659</v>
      </c>
      <c r="G85" s="7">
        <v>136161.34442728321</v>
      </c>
      <c r="H85" s="7">
        <v>136736.81331273986</v>
      </c>
      <c r="I85" s="7">
        <v>137312.28219819651</v>
      </c>
      <c r="J85" s="7">
        <v>137887.75108365336</v>
      </c>
      <c r="K85" s="7">
        <v>138463.21996910992</v>
      </c>
      <c r="L85" s="7">
        <v>139038.68885456643</v>
      </c>
      <c r="M85" s="7">
        <v>139614.15774002328</v>
      </c>
      <c r="N85" s="7">
        <v>140189.62662547984</v>
      </c>
      <c r="O85" s="7">
        <v>140765.09551093646</v>
      </c>
      <c r="P85" s="7">
        <v>141340.56439639305</v>
      </c>
      <c r="Q85" s="7">
        <v>141916.0332818499</v>
      </c>
      <c r="R85" s="7">
        <v>142491.50216730646</v>
      </c>
      <c r="S85" s="7">
        <v>143066.97105276296</v>
      </c>
      <c r="T85" s="7">
        <v>143642.4399382197</v>
      </c>
      <c r="U85" s="7">
        <v>144217.90882367632</v>
      </c>
      <c r="V85" s="7">
        <v>144793.37770913303</v>
      </c>
      <c r="W85" s="7">
        <v>145368.84659458959</v>
      </c>
      <c r="X85" s="7">
        <v>145944.31548004647</v>
      </c>
      <c r="Y85" s="7">
        <v>146519.78436550297</v>
      </c>
      <c r="Z85" s="7">
        <v>147095.25325095965</v>
      </c>
      <c r="AA85" s="7">
        <v>147670.72213641624</v>
      </c>
      <c r="AB85" s="7">
        <v>148246.19102187295</v>
      </c>
      <c r="AC85" s="7">
        <v>148821.65990732968</v>
      </c>
      <c r="AD85" s="7">
        <v>149397.12879278627</v>
      </c>
    </row>
    <row r="86" spans="1:30" x14ac:dyDescent="0.35">
      <c r="A86" s="6" t="s">
        <v>164</v>
      </c>
      <c r="B86" s="7">
        <v>133283.99999999994</v>
      </c>
      <c r="C86" s="7">
        <v>133859.46888545668</v>
      </c>
      <c r="D86" s="7">
        <v>134434.9377709133</v>
      </c>
      <c r="E86" s="7">
        <v>135010.40665636992</v>
      </c>
      <c r="F86" s="7">
        <v>135585.87554182659</v>
      </c>
      <c r="G86" s="7">
        <v>136161.34442728321</v>
      </c>
      <c r="H86" s="7">
        <v>136736.81331273986</v>
      </c>
      <c r="I86" s="7">
        <v>137312.28219819651</v>
      </c>
      <c r="J86" s="7">
        <v>137887.75108365336</v>
      </c>
      <c r="K86" s="7">
        <v>138463.21996910992</v>
      </c>
      <c r="L86" s="7">
        <v>139038.68885456643</v>
      </c>
      <c r="M86" s="7">
        <v>139614.15774002328</v>
      </c>
      <c r="N86" s="7">
        <v>140189.62662547984</v>
      </c>
      <c r="O86" s="7">
        <v>140765.09551093646</v>
      </c>
      <c r="P86" s="7">
        <v>141340.56439639305</v>
      </c>
      <c r="Q86" s="7">
        <v>141916.0332818499</v>
      </c>
      <c r="R86" s="7">
        <v>142491.50216730646</v>
      </c>
      <c r="S86" s="7">
        <v>143066.97105276296</v>
      </c>
      <c r="T86" s="7">
        <v>143642.4399382197</v>
      </c>
      <c r="U86" s="7">
        <v>144217.90882367632</v>
      </c>
      <c r="V86" s="7">
        <v>144793.37770913303</v>
      </c>
      <c r="W86" s="7">
        <v>145368.84659458959</v>
      </c>
      <c r="X86" s="7">
        <v>145944.31548004647</v>
      </c>
      <c r="Y86" s="7">
        <v>146519.78436550297</v>
      </c>
      <c r="Z86" s="7">
        <v>147095.25325095965</v>
      </c>
      <c r="AA86" s="7">
        <v>147670.72213641624</v>
      </c>
      <c r="AB86" s="7">
        <v>148246.19102187295</v>
      </c>
      <c r="AC86" s="7">
        <v>148821.65990732968</v>
      </c>
      <c r="AD86" s="7">
        <v>149397.12879278627</v>
      </c>
    </row>
    <row r="87" spans="1:30" x14ac:dyDescent="0.35">
      <c r="A87" s="6" t="s">
        <v>165</v>
      </c>
      <c r="B87" s="7">
        <v>133283.99999999994</v>
      </c>
      <c r="C87" s="7">
        <v>133859.46888545668</v>
      </c>
      <c r="D87" s="7">
        <v>134434.9377709133</v>
      </c>
      <c r="E87" s="7">
        <v>135010.40665636992</v>
      </c>
      <c r="F87" s="7">
        <v>135585.87554182659</v>
      </c>
      <c r="G87" s="7">
        <v>136161.34442728321</v>
      </c>
      <c r="H87" s="7">
        <v>136736.81331273986</v>
      </c>
      <c r="I87" s="7">
        <v>137312.28219819651</v>
      </c>
      <c r="J87" s="7">
        <v>137887.75108365336</v>
      </c>
      <c r="K87" s="7">
        <v>138463.21996910992</v>
      </c>
      <c r="L87" s="7">
        <v>139038.68885456643</v>
      </c>
      <c r="M87" s="7">
        <v>139614.15774002328</v>
      </c>
      <c r="N87" s="7">
        <v>140189.62662547984</v>
      </c>
      <c r="O87" s="7">
        <v>140765.09551093646</v>
      </c>
      <c r="P87" s="7">
        <v>141340.56439639305</v>
      </c>
      <c r="Q87" s="7">
        <v>141916.0332818499</v>
      </c>
      <c r="R87" s="7">
        <v>142491.50216730646</v>
      </c>
      <c r="S87" s="7">
        <v>143066.97105276296</v>
      </c>
      <c r="T87" s="7">
        <v>143642.4399382197</v>
      </c>
      <c r="U87" s="7">
        <v>144217.90882367632</v>
      </c>
      <c r="V87" s="7">
        <v>144793.37770913303</v>
      </c>
      <c r="W87" s="7">
        <v>145368.84659458959</v>
      </c>
      <c r="X87" s="7">
        <v>145944.31548004647</v>
      </c>
      <c r="Y87" s="7">
        <v>146519.78436550297</v>
      </c>
      <c r="Z87" s="7">
        <v>147095.25325095965</v>
      </c>
      <c r="AA87" s="7">
        <v>147670.72213641624</v>
      </c>
      <c r="AB87" s="7">
        <v>148246.19102187295</v>
      </c>
      <c r="AC87" s="7">
        <v>148821.65990732968</v>
      </c>
      <c r="AD87" s="7">
        <v>149397.12879278627</v>
      </c>
    </row>
    <row r="88" spans="1:30" x14ac:dyDescent="0.35">
      <c r="A88" s="6" t="s">
        <v>168</v>
      </c>
      <c r="B88" s="7">
        <v>133283.99999999994</v>
      </c>
      <c r="C88" s="7">
        <v>133859.46888545668</v>
      </c>
      <c r="D88" s="7">
        <v>134434.9377709133</v>
      </c>
      <c r="E88" s="7">
        <v>135010.40665636992</v>
      </c>
      <c r="F88" s="7">
        <v>135585.87554182659</v>
      </c>
      <c r="G88" s="7">
        <v>136161.34442728321</v>
      </c>
      <c r="H88" s="7">
        <v>136736.81331273986</v>
      </c>
      <c r="I88" s="7">
        <v>137312.28219819651</v>
      </c>
      <c r="J88" s="7">
        <v>137887.75108365336</v>
      </c>
      <c r="K88" s="7">
        <v>138463.21996910992</v>
      </c>
      <c r="L88" s="7">
        <v>139038.68885456643</v>
      </c>
      <c r="M88" s="7">
        <v>139614.15774002328</v>
      </c>
      <c r="N88" s="7">
        <v>140189.62662547984</v>
      </c>
      <c r="O88" s="7">
        <v>140765.09551093646</v>
      </c>
      <c r="P88" s="7">
        <v>141340.56439639305</v>
      </c>
      <c r="Q88" s="7">
        <v>141916.0332818499</v>
      </c>
      <c r="R88" s="7">
        <v>142491.50216730646</v>
      </c>
      <c r="S88" s="7">
        <v>143066.97105276296</v>
      </c>
      <c r="T88" s="7">
        <v>143642.4399382197</v>
      </c>
      <c r="U88" s="7">
        <v>144217.90882367632</v>
      </c>
      <c r="V88" s="7">
        <v>144793.37770913303</v>
      </c>
      <c r="W88" s="7">
        <v>145368.84659458959</v>
      </c>
      <c r="X88" s="7">
        <v>145944.31548004647</v>
      </c>
      <c r="Y88" s="7">
        <v>146519.78436550297</v>
      </c>
      <c r="Z88" s="7">
        <v>147095.25325095965</v>
      </c>
      <c r="AA88" s="7">
        <v>147670.72213641624</v>
      </c>
      <c r="AB88" s="7">
        <v>148246.19102187295</v>
      </c>
      <c r="AC88" s="7">
        <v>148821.65990732968</v>
      </c>
      <c r="AD88" s="7">
        <v>149397.12879278627</v>
      </c>
    </row>
    <row r="89" spans="1:30" x14ac:dyDescent="0.35">
      <c r="A89" s="6" t="s">
        <v>167</v>
      </c>
      <c r="B89" s="7">
        <v>133283.99999999994</v>
      </c>
      <c r="C89" s="7">
        <v>133859.46888545668</v>
      </c>
      <c r="D89" s="7">
        <v>134434.9377709133</v>
      </c>
      <c r="E89" s="7">
        <v>135010.40665636992</v>
      </c>
      <c r="F89" s="7">
        <v>135585.87554182659</v>
      </c>
      <c r="G89" s="7">
        <v>136161.34442728321</v>
      </c>
      <c r="H89" s="7">
        <v>136736.81331273986</v>
      </c>
      <c r="I89" s="7">
        <v>137312.28219819651</v>
      </c>
      <c r="J89" s="7">
        <v>137887.75108365336</v>
      </c>
      <c r="K89" s="7">
        <v>138463.21996910992</v>
      </c>
      <c r="L89" s="7">
        <v>139038.68885456643</v>
      </c>
      <c r="M89" s="7">
        <v>139614.15774002328</v>
      </c>
      <c r="N89" s="7">
        <v>140189.62662547984</v>
      </c>
      <c r="O89" s="7">
        <v>140765.09551093646</v>
      </c>
      <c r="P89" s="7">
        <v>141340.56439639305</v>
      </c>
      <c r="Q89" s="7">
        <v>141916.0332818499</v>
      </c>
      <c r="R89" s="7">
        <v>142491.50216730646</v>
      </c>
      <c r="S89" s="7">
        <v>143066.97105276296</v>
      </c>
      <c r="T89" s="7">
        <v>143642.4399382197</v>
      </c>
      <c r="U89" s="7">
        <v>144217.90882367632</v>
      </c>
      <c r="V89" s="7">
        <v>144793.37770913303</v>
      </c>
      <c r="W89" s="7">
        <v>145368.84659458959</v>
      </c>
      <c r="X89" s="7">
        <v>145944.31548004647</v>
      </c>
      <c r="Y89" s="7">
        <v>146519.78436550297</v>
      </c>
      <c r="Z89" s="7">
        <v>147095.25325095965</v>
      </c>
      <c r="AA89" s="7">
        <v>147670.72213641624</v>
      </c>
      <c r="AB89" s="7">
        <v>148246.19102187295</v>
      </c>
      <c r="AC89" s="7">
        <v>148821.65990732968</v>
      </c>
      <c r="AD89" s="7">
        <v>149397.12879278627</v>
      </c>
    </row>
    <row r="90" spans="1:30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35">
      <c r="A91" s="59" t="s">
        <v>155</v>
      </c>
      <c r="B91" s="58">
        <v>2022</v>
      </c>
      <c r="C91" s="58">
        <v>2023</v>
      </c>
      <c r="D91" s="58">
        <v>2024</v>
      </c>
      <c r="E91" s="58">
        <v>2025</v>
      </c>
      <c r="F91" s="58">
        <v>2026</v>
      </c>
      <c r="G91" s="58">
        <v>2027</v>
      </c>
      <c r="H91" s="58">
        <v>2028</v>
      </c>
      <c r="I91" s="58">
        <v>2029</v>
      </c>
      <c r="J91" s="58">
        <v>2030</v>
      </c>
      <c r="K91" s="58">
        <v>2031</v>
      </c>
      <c r="L91" s="58">
        <v>2032</v>
      </c>
      <c r="M91" s="58">
        <v>2033</v>
      </c>
      <c r="N91" s="58">
        <v>2034</v>
      </c>
      <c r="O91" s="58">
        <v>2035</v>
      </c>
      <c r="P91" s="58">
        <v>2036</v>
      </c>
      <c r="Q91" s="58">
        <v>2037</v>
      </c>
      <c r="R91" s="58">
        <v>2038</v>
      </c>
      <c r="S91" s="58">
        <v>2039</v>
      </c>
      <c r="T91" s="58">
        <v>2040</v>
      </c>
      <c r="U91" s="58">
        <v>2041</v>
      </c>
      <c r="V91" s="58">
        <v>2042</v>
      </c>
      <c r="W91" s="58">
        <v>2043</v>
      </c>
      <c r="X91" s="58">
        <v>2044</v>
      </c>
      <c r="Y91" s="58">
        <v>2045</v>
      </c>
      <c r="Z91" s="58">
        <v>2046</v>
      </c>
      <c r="AA91" s="58">
        <v>2047</v>
      </c>
      <c r="AB91" s="58">
        <v>2048</v>
      </c>
      <c r="AC91" s="58">
        <v>2049</v>
      </c>
      <c r="AD91" s="58">
        <v>2050</v>
      </c>
    </row>
    <row r="92" spans="1:30" x14ac:dyDescent="0.35">
      <c r="A92" s="6" t="s">
        <v>160</v>
      </c>
      <c r="B92" s="7">
        <v>191829.00000000006</v>
      </c>
      <c r="C92" s="7">
        <v>192938.91053347834</v>
      </c>
      <c r="D92" s="7">
        <v>194048.82106695665</v>
      </c>
      <c r="E92" s="7">
        <v>195158.73160043545</v>
      </c>
      <c r="F92" s="7">
        <v>196268.64213391367</v>
      </c>
      <c r="G92" s="7">
        <v>197378.55266739213</v>
      </c>
      <c r="H92" s="7">
        <v>198488.46320087029</v>
      </c>
      <c r="I92" s="7">
        <v>199598.37373434927</v>
      </c>
      <c r="J92" s="7">
        <v>200708.28426782737</v>
      </c>
      <c r="K92" s="7">
        <v>201818.19480130589</v>
      </c>
      <c r="L92" s="7">
        <v>202928.10533478434</v>
      </c>
      <c r="M92" s="7">
        <v>204038.01586826271</v>
      </c>
      <c r="N92" s="7">
        <v>205147.92640174108</v>
      </c>
      <c r="O92" s="7">
        <v>206257.83693521953</v>
      </c>
      <c r="P92" s="7">
        <v>207367.74746869816</v>
      </c>
      <c r="Q92" s="7">
        <v>208477.65800217655</v>
      </c>
      <c r="R92" s="7">
        <v>209587.5685356551</v>
      </c>
      <c r="S92" s="7">
        <v>210697.47906913323</v>
      </c>
      <c r="T92" s="7">
        <v>211807.38960261192</v>
      </c>
      <c r="U92" s="7">
        <v>212917.3001360902</v>
      </c>
      <c r="V92" s="7">
        <v>214027.21066956833</v>
      </c>
      <c r="W92" s="7">
        <v>215137.1212030469</v>
      </c>
      <c r="X92" s="7">
        <v>216247.03173652524</v>
      </c>
      <c r="Y92" s="7">
        <v>217356.94227000393</v>
      </c>
      <c r="Z92" s="7">
        <v>218466.85280348232</v>
      </c>
      <c r="AA92" s="7">
        <v>219576.76333696095</v>
      </c>
      <c r="AB92" s="7">
        <v>220686.67387043926</v>
      </c>
      <c r="AC92" s="7">
        <v>221796.58440391775</v>
      </c>
      <c r="AD92" s="7">
        <v>222906.49493739591</v>
      </c>
    </row>
    <row r="93" spans="1:30" x14ac:dyDescent="0.35">
      <c r="A93" s="6" t="s">
        <v>161</v>
      </c>
      <c r="B93" s="7">
        <v>191829.00000000006</v>
      </c>
      <c r="C93" s="7">
        <v>192938.91053347834</v>
      </c>
      <c r="D93" s="7">
        <v>194048.82106695665</v>
      </c>
      <c r="E93" s="7">
        <v>195158.73160043545</v>
      </c>
      <c r="F93" s="7">
        <v>196268.64213391367</v>
      </c>
      <c r="G93" s="7">
        <v>197378.55266739213</v>
      </c>
      <c r="H93" s="7">
        <v>198488.46320087029</v>
      </c>
      <c r="I93" s="7">
        <v>199598.37373434927</v>
      </c>
      <c r="J93" s="7">
        <v>200708.28426782737</v>
      </c>
      <c r="K93" s="7">
        <v>201818.19480130589</v>
      </c>
      <c r="L93" s="7">
        <v>202928.10533478434</v>
      </c>
      <c r="M93" s="7">
        <v>204038.01586826271</v>
      </c>
      <c r="N93" s="7">
        <v>205147.92640174108</v>
      </c>
      <c r="O93" s="7">
        <v>206257.83693521953</v>
      </c>
      <c r="P93" s="7">
        <v>207367.74746869816</v>
      </c>
      <c r="Q93" s="7">
        <v>208477.65800217655</v>
      </c>
      <c r="R93" s="7">
        <v>209587.5685356551</v>
      </c>
      <c r="S93" s="7">
        <v>210697.47906913323</v>
      </c>
      <c r="T93" s="7">
        <v>211807.38960261192</v>
      </c>
      <c r="U93" s="7">
        <v>212917.3001360902</v>
      </c>
      <c r="V93" s="7">
        <v>214027.21066956833</v>
      </c>
      <c r="W93" s="7">
        <v>215137.1212030469</v>
      </c>
      <c r="X93" s="7">
        <v>216247.03173652524</v>
      </c>
      <c r="Y93" s="7">
        <v>217356.94227000393</v>
      </c>
      <c r="Z93" s="7">
        <v>218466.85280348232</v>
      </c>
      <c r="AA93" s="7">
        <v>219576.76333696095</v>
      </c>
      <c r="AB93" s="7">
        <v>220686.67387043926</v>
      </c>
      <c r="AC93" s="7">
        <v>221796.58440391775</v>
      </c>
      <c r="AD93" s="7">
        <v>222906.49493739591</v>
      </c>
    </row>
    <row r="94" spans="1:30" x14ac:dyDescent="0.35">
      <c r="A94" s="6" t="s">
        <v>162</v>
      </c>
      <c r="B94" s="7">
        <v>191829.00000000006</v>
      </c>
      <c r="C94" s="7">
        <v>192938.91053347834</v>
      </c>
      <c r="D94" s="7">
        <v>194048.82106695665</v>
      </c>
      <c r="E94" s="7">
        <v>195158.73160043545</v>
      </c>
      <c r="F94" s="7">
        <v>196268.64213391367</v>
      </c>
      <c r="G94" s="7">
        <v>197378.55266739213</v>
      </c>
      <c r="H94" s="7">
        <v>198488.46320087029</v>
      </c>
      <c r="I94" s="7">
        <v>199598.37373434927</v>
      </c>
      <c r="J94" s="7">
        <v>200708.28426782737</v>
      </c>
      <c r="K94" s="7">
        <v>201818.19480130589</v>
      </c>
      <c r="L94" s="7">
        <v>202928.10533478434</v>
      </c>
      <c r="M94" s="7">
        <v>204038.01586826271</v>
      </c>
      <c r="N94" s="7">
        <v>205147.92640174108</v>
      </c>
      <c r="O94" s="7">
        <v>206257.83693521953</v>
      </c>
      <c r="P94" s="7">
        <v>207367.74746869816</v>
      </c>
      <c r="Q94" s="7">
        <v>208477.65800217655</v>
      </c>
      <c r="R94" s="7">
        <v>209587.5685356551</v>
      </c>
      <c r="S94" s="7">
        <v>210697.47906913323</v>
      </c>
      <c r="T94" s="7">
        <v>211807.38960261192</v>
      </c>
      <c r="U94" s="7">
        <v>212917.3001360902</v>
      </c>
      <c r="V94" s="7">
        <v>214027.21066956833</v>
      </c>
      <c r="W94" s="7">
        <v>215137.1212030469</v>
      </c>
      <c r="X94" s="7">
        <v>216247.03173652524</v>
      </c>
      <c r="Y94" s="7">
        <v>217356.94227000393</v>
      </c>
      <c r="Z94" s="7">
        <v>218466.85280348232</v>
      </c>
      <c r="AA94" s="7">
        <v>219576.76333696095</v>
      </c>
      <c r="AB94" s="7">
        <v>220686.67387043926</v>
      </c>
      <c r="AC94" s="7">
        <v>221796.58440391775</v>
      </c>
      <c r="AD94" s="7">
        <v>222906.49493739591</v>
      </c>
    </row>
    <row r="95" spans="1:30" x14ac:dyDescent="0.35">
      <c r="A95" s="6" t="s">
        <v>6</v>
      </c>
      <c r="B95" s="7">
        <v>172923.39141710842</v>
      </c>
      <c r="C95" s="7">
        <v>173420.82248534352</v>
      </c>
      <c r="D95" s="7">
        <v>173921.16068433676</v>
      </c>
      <c r="E95" s="7">
        <v>174423.80397463977</v>
      </c>
      <c r="F95" s="7">
        <v>174930.32370504734</v>
      </c>
      <c r="G95" s="7">
        <v>175439.39758946435</v>
      </c>
      <c r="H95" s="7">
        <v>175952.45822352488</v>
      </c>
      <c r="I95" s="7">
        <v>176470.01292747571</v>
      </c>
      <c r="J95" s="7">
        <v>176990.98673094192</v>
      </c>
      <c r="K95" s="7">
        <v>177519.21785466303</v>
      </c>
      <c r="L95" s="7">
        <v>178057.15041287697</v>
      </c>
      <c r="M95" s="7">
        <v>178605.70092829113</v>
      </c>
      <c r="N95" s="7">
        <v>179164.11934686563</v>
      </c>
      <c r="O95" s="7">
        <v>179731.39598672962</v>
      </c>
      <c r="P95" s="7">
        <v>180309.15740544995</v>
      </c>
      <c r="Q95" s="7">
        <v>180898.90784196215</v>
      </c>
      <c r="R95" s="7">
        <v>181501.88686678061</v>
      </c>
      <c r="S95" s="7">
        <v>182116.33643538289</v>
      </c>
      <c r="T95" s="7">
        <v>182741.50112272971</v>
      </c>
      <c r="U95" s="7">
        <v>183377.81164068417</v>
      </c>
      <c r="V95" s="7">
        <v>184025.77886025223</v>
      </c>
      <c r="W95" s="7">
        <v>184685.02929369968</v>
      </c>
      <c r="X95" s="7">
        <v>185363.66795563753</v>
      </c>
      <c r="Y95" s="7">
        <v>186050.60760497322</v>
      </c>
      <c r="Z95" s="7">
        <v>186750.49583821563</v>
      </c>
      <c r="AA95" s="7">
        <v>187463.55505934329</v>
      </c>
      <c r="AB95" s="7">
        <v>188190.01142729621</v>
      </c>
      <c r="AC95" s="7">
        <v>188930.09491852907</v>
      </c>
      <c r="AD95" s="7">
        <v>189684.03939059185</v>
      </c>
    </row>
    <row r="96" spans="1:30" x14ac:dyDescent="0.35">
      <c r="A96" s="6" t="s">
        <v>163</v>
      </c>
      <c r="B96" s="7">
        <v>191829.00000000006</v>
      </c>
      <c r="C96" s="7">
        <v>192938.91053347834</v>
      </c>
      <c r="D96" s="7">
        <v>194048.82106695665</v>
      </c>
      <c r="E96" s="7">
        <v>195158.73160043545</v>
      </c>
      <c r="F96" s="7">
        <v>196268.64213391367</v>
      </c>
      <c r="G96" s="7">
        <v>197378.55266739213</v>
      </c>
      <c r="H96" s="7">
        <v>198488.46320087029</v>
      </c>
      <c r="I96" s="7">
        <v>199598.37373434927</v>
      </c>
      <c r="J96" s="7">
        <v>200708.28426782737</v>
      </c>
      <c r="K96" s="7">
        <v>201818.19480130589</v>
      </c>
      <c r="L96" s="7">
        <v>202928.10533478434</v>
      </c>
      <c r="M96" s="7">
        <v>204038.01586826271</v>
      </c>
      <c r="N96" s="7">
        <v>205147.92640174108</v>
      </c>
      <c r="O96" s="7">
        <v>206257.83693521953</v>
      </c>
      <c r="P96" s="7">
        <v>207367.74746869816</v>
      </c>
      <c r="Q96" s="7">
        <v>208477.65800217655</v>
      </c>
      <c r="R96" s="7">
        <v>209587.5685356551</v>
      </c>
      <c r="S96" s="7">
        <v>210697.47906913323</v>
      </c>
      <c r="T96" s="7">
        <v>211807.38960261192</v>
      </c>
      <c r="U96" s="7">
        <v>212917.3001360902</v>
      </c>
      <c r="V96" s="7">
        <v>214027.21066956833</v>
      </c>
      <c r="W96" s="7">
        <v>215137.1212030469</v>
      </c>
      <c r="X96" s="7">
        <v>216247.03173652524</v>
      </c>
      <c r="Y96" s="7">
        <v>217356.94227000393</v>
      </c>
      <c r="Z96" s="7">
        <v>218466.85280348232</v>
      </c>
      <c r="AA96" s="7">
        <v>219576.76333696095</v>
      </c>
      <c r="AB96" s="7">
        <v>220686.67387043926</v>
      </c>
      <c r="AC96" s="7">
        <v>221796.58440391775</v>
      </c>
      <c r="AD96" s="7">
        <v>222906.49493739591</v>
      </c>
    </row>
    <row r="97" spans="1:30" x14ac:dyDescent="0.35">
      <c r="A97" s="6" t="s">
        <v>164</v>
      </c>
      <c r="B97" s="7">
        <v>191829.00000000006</v>
      </c>
      <c r="C97" s="7">
        <v>192938.91053347834</v>
      </c>
      <c r="D97" s="7">
        <v>194048.82106695665</v>
      </c>
      <c r="E97" s="7">
        <v>195158.73160043545</v>
      </c>
      <c r="F97" s="7">
        <v>196268.64213391367</v>
      </c>
      <c r="G97" s="7">
        <v>197378.55266739213</v>
      </c>
      <c r="H97" s="7">
        <v>198488.46320087029</v>
      </c>
      <c r="I97" s="7">
        <v>199598.37373434927</v>
      </c>
      <c r="J97" s="7">
        <v>200708.28426782737</v>
      </c>
      <c r="K97" s="7">
        <v>201818.19480130589</v>
      </c>
      <c r="L97" s="7">
        <v>202928.10533478434</v>
      </c>
      <c r="M97" s="7">
        <v>204038.01586826271</v>
      </c>
      <c r="N97" s="7">
        <v>205147.92640174108</v>
      </c>
      <c r="O97" s="7">
        <v>206257.83693521953</v>
      </c>
      <c r="P97" s="7">
        <v>207367.74746869816</v>
      </c>
      <c r="Q97" s="7">
        <v>208477.65800217655</v>
      </c>
      <c r="R97" s="7">
        <v>209587.5685356551</v>
      </c>
      <c r="S97" s="7">
        <v>210697.47906913323</v>
      </c>
      <c r="T97" s="7">
        <v>211807.38960261192</v>
      </c>
      <c r="U97" s="7">
        <v>212917.3001360902</v>
      </c>
      <c r="V97" s="7">
        <v>214027.21066956833</v>
      </c>
      <c r="W97" s="7">
        <v>215137.1212030469</v>
      </c>
      <c r="X97" s="7">
        <v>216247.03173652524</v>
      </c>
      <c r="Y97" s="7">
        <v>217356.94227000393</v>
      </c>
      <c r="Z97" s="7">
        <v>218466.85280348232</v>
      </c>
      <c r="AA97" s="7">
        <v>219576.76333696095</v>
      </c>
      <c r="AB97" s="7">
        <v>220686.67387043926</v>
      </c>
      <c r="AC97" s="7">
        <v>221796.58440391775</v>
      </c>
      <c r="AD97" s="7">
        <v>222906.49493739591</v>
      </c>
    </row>
    <row r="98" spans="1:30" x14ac:dyDescent="0.35">
      <c r="A98" s="6" t="s">
        <v>165</v>
      </c>
      <c r="B98" s="7">
        <v>191829.00000000006</v>
      </c>
      <c r="C98" s="7">
        <v>192938.91053347834</v>
      </c>
      <c r="D98" s="7">
        <v>194048.82106695665</v>
      </c>
      <c r="E98" s="7">
        <v>195158.73160043545</v>
      </c>
      <c r="F98" s="7">
        <v>196268.64213391367</v>
      </c>
      <c r="G98" s="7">
        <v>197378.55266739213</v>
      </c>
      <c r="H98" s="7">
        <v>198488.46320087029</v>
      </c>
      <c r="I98" s="7">
        <v>199598.37373434927</v>
      </c>
      <c r="J98" s="7">
        <v>200708.28426782737</v>
      </c>
      <c r="K98" s="7">
        <v>201818.19480130589</v>
      </c>
      <c r="L98" s="7">
        <v>202928.10533478434</v>
      </c>
      <c r="M98" s="7">
        <v>204038.01586826271</v>
      </c>
      <c r="N98" s="7">
        <v>205147.92640174108</v>
      </c>
      <c r="O98" s="7">
        <v>206257.83693521953</v>
      </c>
      <c r="P98" s="7">
        <v>207367.74746869816</v>
      </c>
      <c r="Q98" s="7">
        <v>208477.65800217655</v>
      </c>
      <c r="R98" s="7">
        <v>209587.5685356551</v>
      </c>
      <c r="S98" s="7">
        <v>210697.47906913323</v>
      </c>
      <c r="T98" s="7">
        <v>211807.38960261192</v>
      </c>
      <c r="U98" s="7">
        <v>212917.3001360902</v>
      </c>
      <c r="V98" s="7">
        <v>214027.21066956833</v>
      </c>
      <c r="W98" s="7">
        <v>215137.1212030469</v>
      </c>
      <c r="X98" s="7">
        <v>216247.03173652524</v>
      </c>
      <c r="Y98" s="7">
        <v>217356.94227000393</v>
      </c>
      <c r="Z98" s="7">
        <v>218466.85280348232</v>
      </c>
      <c r="AA98" s="7">
        <v>219576.76333696095</v>
      </c>
      <c r="AB98" s="7">
        <v>220686.67387043926</v>
      </c>
      <c r="AC98" s="7">
        <v>221796.58440391775</v>
      </c>
      <c r="AD98" s="7">
        <v>222906.49493739591</v>
      </c>
    </row>
    <row r="99" spans="1:30" x14ac:dyDescent="0.35">
      <c r="A99" s="6" t="s">
        <v>168</v>
      </c>
      <c r="B99" s="7">
        <v>191829.00000000006</v>
      </c>
      <c r="C99" s="7">
        <v>192938.91053347834</v>
      </c>
      <c r="D99" s="7">
        <v>194048.82106695665</v>
      </c>
      <c r="E99" s="7">
        <v>195158.73160043545</v>
      </c>
      <c r="F99" s="7">
        <v>196268.64213391367</v>
      </c>
      <c r="G99" s="7">
        <v>197378.55266739213</v>
      </c>
      <c r="H99" s="7">
        <v>198488.46320087029</v>
      </c>
      <c r="I99" s="7">
        <v>199598.37373434927</v>
      </c>
      <c r="J99" s="7">
        <v>200708.28426782737</v>
      </c>
      <c r="K99" s="7">
        <v>201818.19480130589</v>
      </c>
      <c r="L99" s="7">
        <v>202928.10533478434</v>
      </c>
      <c r="M99" s="7">
        <v>204038.01586826271</v>
      </c>
      <c r="N99" s="7">
        <v>205147.92640174108</v>
      </c>
      <c r="O99" s="7">
        <v>206257.83693521953</v>
      </c>
      <c r="P99" s="7">
        <v>207367.74746869816</v>
      </c>
      <c r="Q99" s="7">
        <v>208477.65800217655</v>
      </c>
      <c r="R99" s="7">
        <v>209587.5685356551</v>
      </c>
      <c r="S99" s="7">
        <v>210697.47906913323</v>
      </c>
      <c r="T99" s="7">
        <v>211807.38960261192</v>
      </c>
      <c r="U99" s="7">
        <v>212917.3001360902</v>
      </c>
      <c r="V99" s="7">
        <v>214027.21066956833</v>
      </c>
      <c r="W99" s="7">
        <v>215137.1212030469</v>
      </c>
      <c r="X99" s="7">
        <v>216247.03173652524</v>
      </c>
      <c r="Y99" s="7">
        <v>217356.94227000393</v>
      </c>
      <c r="Z99" s="7">
        <v>218466.85280348232</v>
      </c>
      <c r="AA99" s="7">
        <v>219576.76333696095</v>
      </c>
      <c r="AB99" s="7">
        <v>220686.67387043926</v>
      </c>
      <c r="AC99" s="7">
        <v>221796.58440391775</v>
      </c>
      <c r="AD99" s="7">
        <v>222906.49493739591</v>
      </c>
    </row>
    <row r="100" spans="1:30" x14ac:dyDescent="0.35">
      <c r="A100" s="6" t="s">
        <v>167</v>
      </c>
      <c r="B100" s="7">
        <v>191829.00000000006</v>
      </c>
      <c r="C100" s="7">
        <v>192938.91053347834</v>
      </c>
      <c r="D100" s="7">
        <v>194048.82106695665</v>
      </c>
      <c r="E100" s="7">
        <v>195158.73160043545</v>
      </c>
      <c r="F100" s="7">
        <v>196268.64213391367</v>
      </c>
      <c r="G100" s="7">
        <v>197378.55266739213</v>
      </c>
      <c r="H100" s="7">
        <v>198488.46320087029</v>
      </c>
      <c r="I100" s="7">
        <v>199598.37373434927</v>
      </c>
      <c r="J100" s="7">
        <v>200708.28426782737</v>
      </c>
      <c r="K100" s="7">
        <v>201818.19480130589</v>
      </c>
      <c r="L100" s="7">
        <v>202928.10533478434</v>
      </c>
      <c r="M100" s="7">
        <v>204038.01586826271</v>
      </c>
      <c r="N100" s="7">
        <v>205147.92640174108</v>
      </c>
      <c r="O100" s="7">
        <v>206257.83693521953</v>
      </c>
      <c r="P100" s="7">
        <v>207367.74746869816</v>
      </c>
      <c r="Q100" s="7">
        <v>208477.65800217655</v>
      </c>
      <c r="R100" s="7">
        <v>209587.5685356551</v>
      </c>
      <c r="S100" s="7">
        <v>210697.47906913323</v>
      </c>
      <c r="T100" s="7">
        <v>211807.38960261192</v>
      </c>
      <c r="U100" s="7">
        <v>212917.3001360902</v>
      </c>
      <c r="V100" s="7">
        <v>214027.21066956833</v>
      </c>
      <c r="W100" s="7">
        <v>215137.1212030469</v>
      </c>
      <c r="X100" s="7">
        <v>216247.03173652524</v>
      </c>
      <c r="Y100" s="7">
        <v>217356.94227000393</v>
      </c>
      <c r="Z100" s="7">
        <v>218466.85280348232</v>
      </c>
      <c r="AA100" s="7">
        <v>219576.76333696095</v>
      </c>
      <c r="AB100" s="7">
        <v>220686.67387043926</v>
      </c>
      <c r="AC100" s="7">
        <v>221796.58440391775</v>
      </c>
      <c r="AD100" s="7">
        <v>222906.49493739591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A026-2C8C-4D65-AE77-27504B8BB0CA}">
  <sheetPr codeName="Sheet43">
    <tabColor theme="9" tint="-0.499984740745262"/>
  </sheetPr>
  <dimension ref="A1:AD32"/>
  <sheetViews>
    <sheetView zoomScale="90" zoomScaleNormal="90" workbookViewId="0">
      <selection activeCell="H37" sqref="H37"/>
    </sheetView>
  </sheetViews>
  <sheetFormatPr defaultRowHeight="14.5" x14ac:dyDescent="0.35"/>
  <cols>
    <col min="1" max="1" width="37.1796875" customWidth="1"/>
    <col min="2" max="2" width="11.7265625" customWidth="1"/>
    <col min="3" max="4" width="10" bestFit="1" customWidth="1"/>
    <col min="5" max="5" width="11.7265625" customWidth="1"/>
    <col min="6" max="11" width="10" bestFit="1" customWidth="1"/>
    <col min="12" max="12" width="10.1796875" customWidth="1"/>
    <col min="13" max="29" width="10" bestFit="1" customWidth="1"/>
    <col min="30" max="30" width="14" customWidth="1"/>
    <col min="31" max="31" width="9.1796875" customWidth="1"/>
  </cols>
  <sheetData>
    <row r="1" spans="1:30" x14ac:dyDescent="0.35">
      <c r="A1" s="1" t="s">
        <v>156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</row>
    <row r="2" spans="1:30" x14ac:dyDescent="0.35">
      <c r="A2" s="6" t="s">
        <v>160</v>
      </c>
      <c r="B2" s="7">
        <f t="shared" ref="B2:AD10" si="0">SUM(B13,B24)</f>
        <v>4545240.9466064787</v>
      </c>
      <c r="C2" s="7">
        <f t="shared" si="0"/>
        <v>4552254.4030392366</v>
      </c>
      <c r="D2" s="7">
        <f t="shared" si="0"/>
        <v>4559267.8594719954</v>
      </c>
      <c r="E2" s="7">
        <f t="shared" si="0"/>
        <v>4566281.3159047533</v>
      </c>
      <c r="F2" s="7">
        <f t="shared" si="0"/>
        <v>4573294.7723375112</v>
      </c>
      <c r="G2" s="7">
        <f t="shared" si="0"/>
        <v>4580308.2287702691</v>
      </c>
      <c r="H2" s="7">
        <f t="shared" si="0"/>
        <v>4587321.685203027</v>
      </c>
      <c r="I2" s="7">
        <f t="shared" si="0"/>
        <v>4594335.1416357858</v>
      </c>
      <c r="J2" s="7">
        <f t="shared" si="0"/>
        <v>4601348.5980685437</v>
      </c>
      <c r="K2" s="7">
        <f t="shared" si="0"/>
        <v>4608362.0545013016</v>
      </c>
      <c r="L2" s="7">
        <f t="shared" si="0"/>
        <v>4615375.5109340604</v>
      </c>
      <c r="M2" s="7">
        <f t="shared" si="0"/>
        <v>4622388.9673668183</v>
      </c>
      <c r="N2" s="7">
        <f t="shared" si="0"/>
        <v>4629402.4237995762</v>
      </c>
      <c r="O2" s="7">
        <f t="shared" si="0"/>
        <v>4636415.8802323341</v>
      </c>
      <c r="P2" s="7">
        <f t="shared" si="0"/>
        <v>4643429.336665092</v>
      </c>
      <c r="Q2" s="7">
        <f t="shared" si="0"/>
        <v>4650442.7930978509</v>
      </c>
      <c r="R2" s="7">
        <f t="shared" si="0"/>
        <v>4657456.2495306088</v>
      </c>
      <c r="S2" s="7">
        <f t="shared" si="0"/>
        <v>4664469.7059633667</v>
      </c>
      <c r="T2" s="7">
        <f t="shared" si="0"/>
        <v>4671483.1623961255</v>
      </c>
      <c r="U2" s="7">
        <f t="shared" si="0"/>
        <v>4678496.6188288834</v>
      </c>
      <c r="V2" s="7">
        <f t="shared" si="0"/>
        <v>4685510.0752616413</v>
      </c>
      <c r="W2" s="7">
        <f t="shared" si="0"/>
        <v>4692523.5316943992</v>
      </c>
      <c r="X2" s="7">
        <f t="shared" si="0"/>
        <v>4699536.9881271571</v>
      </c>
      <c r="Y2" s="7">
        <f t="shared" si="0"/>
        <v>4706550.4445599159</v>
      </c>
      <c r="Z2" s="7">
        <f t="shared" si="0"/>
        <v>4713563.9009926738</v>
      </c>
      <c r="AA2" s="7">
        <f t="shared" si="0"/>
        <v>4720577.3574254317</v>
      </c>
      <c r="AB2" s="7">
        <f t="shared" si="0"/>
        <v>4727590.8138581906</v>
      </c>
      <c r="AC2" s="7">
        <f t="shared" si="0"/>
        <v>4734604.2702909485</v>
      </c>
      <c r="AD2" s="7">
        <f t="shared" si="0"/>
        <v>4741617.7267237082</v>
      </c>
    </row>
    <row r="3" spans="1:30" x14ac:dyDescent="0.35">
      <c r="A3" s="6" t="s">
        <v>161</v>
      </c>
      <c r="B3" s="7">
        <f t="shared" si="0"/>
        <v>4545240.9466064787</v>
      </c>
      <c r="C3" s="7">
        <f t="shared" si="0"/>
        <v>4557692.8392077424</v>
      </c>
      <c r="D3" s="7">
        <f t="shared" si="0"/>
        <v>4570144.731809007</v>
      </c>
      <c r="E3" s="7">
        <f t="shared" si="0"/>
        <v>4582596.6244102707</v>
      </c>
      <c r="F3" s="7">
        <f t="shared" si="0"/>
        <v>4595048.5170115344</v>
      </c>
      <c r="G3" s="7">
        <f t="shared" si="0"/>
        <v>4607500.4096127981</v>
      </c>
      <c r="H3" s="7">
        <f t="shared" si="0"/>
        <v>4619952.3022140618</v>
      </c>
      <c r="I3" s="7">
        <f t="shared" si="0"/>
        <v>4632404.1948153265</v>
      </c>
      <c r="J3" s="7">
        <f t="shared" si="0"/>
        <v>4644856.0874165902</v>
      </c>
      <c r="K3" s="7">
        <f t="shared" si="0"/>
        <v>4657307.9800178539</v>
      </c>
      <c r="L3" s="7">
        <f t="shared" si="0"/>
        <v>4669759.8726191185</v>
      </c>
      <c r="M3" s="7">
        <f t="shared" si="0"/>
        <v>4682211.7652203823</v>
      </c>
      <c r="N3" s="7">
        <f t="shared" si="0"/>
        <v>4694663.657821646</v>
      </c>
      <c r="O3" s="7">
        <f t="shared" si="0"/>
        <v>4707115.5504229097</v>
      </c>
      <c r="P3" s="7">
        <f t="shared" si="0"/>
        <v>4719567.4430241734</v>
      </c>
      <c r="Q3" s="7">
        <f t="shared" si="0"/>
        <v>4732019.335625438</v>
      </c>
      <c r="R3" s="7">
        <f t="shared" si="0"/>
        <v>4744471.2282267017</v>
      </c>
      <c r="S3" s="7">
        <f t="shared" si="0"/>
        <v>4756923.1208279654</v>
      </c>
      <c r="T3" s="7">
        <f t="shared" si="0"/>
        <v>4769375.0134292301</v>
      </c>
      <c r="U3" s="7">
        <f t="shared" si="0"/>
        <v>4781826.9060304938</v>
      </c>
      <c r="V3" s="7">
        <f t="shared" si="0"/>
        <v>4794278.7986317575</v>
      </c>
      <c r="W3" s="7">
        <f t="shared" si="0"/>
        <v>4806730.6912330212</v>
      </c>
      <c r="X3" s="7">
        <f t="shared" si="0"/>
        <v>4819182.5838342849</v>
      </c>
      <c r="Y3" s="7">
        <f t="shared" si="0"/>
        <v>4831634.4764355496</v>
      </c>
      <c r="Z3" s="7">
        <f t="shared" si="0"/>
        <v>4844086.3690368133</v>
      </c>
      <c r="AA3" s="7">
        <f t="shared" si="0"/>
        <v>4856538.261638077</v>
      </c>
      <c r="AB3" s="7">
        <f t="shared" si="0"/>
        <v>4868990.1542393416</v>
      </c>
      <c r="AC3" s="7">
        <f t="shared" si="0"/>
        <v>4881442.0468406053</v>
      </c>
      <c r="AD3" s="7">
        <f t="shared" si="0"/>
        <v>4893893.9394418681</v>
      </c>
    </row>
    <row r="4" spans="1:30" x14ac:dyDescent="0.35">
      <c r="A4" s="6" t="s">
        <v>162</v>
      </c>
      <c r="B4" s="7">
        <f t="shared" si="0"/>
        <v>4545240.9466064787</v>
      </c>
      <c r="C4" s="7">
        <f t="shared" si="0"/>
        <v>4552254.4030392366</v>
      </c>
      <c r="D4" s="7">
        <f t="shared" si="0"/>
        <v>4559267.8594719954</v>
      </c>
      <c r="E4" s="7">
        <f t="shared" si="0"/>
        <v>4566281.3159047533</v>
      </c>
      <c r="F4" s="7">
        <f t="shared" si="0"/>
        <v>4573294.7723375112</v>
      </c>
      <c r="G4" s="7">
        <f t="shared" si="0"/>
        <v>4580308.2287702691</v>
      </c>
      <c r="H4" s="7">
        <f t="shared" si="0"/>
        <v>4587321.685203027</v>
      </c>
      <c r="I4" s="7">
        <f t="shared" si="0"/>
        <v>4594335.1416357858</v>
      </c>
      <c r="J4" s="7">
        <f t="shared" si="0"/>
        <v>4601348.5980685437</v>
      </c>
      <c r="K4" s="7">
        <f t="shared" si="0"/>
        <v>4607152.2237917511</v>
      </c>
      <c r="L4" s="7">
        <f t="shared" si="0"/>
        <v>4610536.1880958565</v>
      </c>
      <c r="M4" s="7">
        <f t="shared" si="0"/>
        <v>4611500.4909808589</v>
      </c>
      <c r="N4" s="7">
        <f t="shared" si="0"/>
        <v>4610045.1324467603</v>
      </c>
      <c r="O4" s="7">
        <f t="shared" si="0"/>
        <v>4606170.1124935597</v>
      </c>
      <c r="P4" s="7">
        <f t="shared" si="0"/>
        <v>4599875.4311212562</v>
      </c>
      <c r="Q4" s="7">
        <f t="shared" si="0"/>
        <v>4591161.0883298516</v>
      </c>
      <c r="R4" s="7">
        <f t="shared" si="0"/>
        <v>4580027.0841193451</v>
      </c>
      <c r="S4" s="7">
        <f t="shared" si="0"/>
        <v>4566473.4184897365</v>
      </c>
      <c r="T4" s="7">
        <f t="shared" si="0"/>
        <v>4550500.091441026</v>
      </c>
      <c r="U4" s="7">
        <f t="shared" si="0"/>
        <v>4532107.1029732134</v>
      </c>
      <c r="V4" s="7">
        <f t="shared" si="0"/>
        <v>4511294.453086298</v>
      </c>
      <c r="W4" s="7">
        <f t="shared" si="0"/>
        <v>4488062.1417802814</v>
      </c>
      <c r="X4" s="7">
        <f t="shared" si="0"/>
        <v>4462410.169055162</v>
      </c>
      <c r="Y4" s="7">
        <f t="shared" si="0"/>
        <v>4434338.5349109415</v>
      </c>
      <c r="Z4" s="7">
        <f t="shared" si="0"/>
        <v>4403847.239347619</v>
      </c>
      <c r="AA4" s="7">
        <f t="shared" si="0"/>
        <v>4370936.2823651936</v>
      </c>
      <c r="AB4" s="7">
        <f t="shared" si="0"/>
        <v>4335605.663963668</v>
      </c>
      <c r="AC4" s="7">
        <f t="shared" si="0"/>
        <v>4297855.3841430387</v>
      </c>
      <c r="AD4" s="7">
        <f t="shared" si="0"/>
        <v>4257685.4429033073</v>
      </c>
    </row>
    <row r="5" spans="1:30" x14ac:dyDescent="0.35">
      <c r="A5" s="6" t="s">
        <v>6</v>
      </c>
      <c r="B5" s="7">
        <f t="shared" si="0"/>
        <v>4303108.3208571719</v>
      </c>
      <c r="C5" s="7">
        <f t="shared" si="0"/>
        <v>4345906.9165408444</v>
      </c>
      <c r="D5" s="7">
        <f t="shared" si="0"/>
        <v>4388705.5122245168</v>
      </c>
      <c r="E5" s="7">
        <f t="shared" si="0"/>
        <v>4431504.1079081893</v>
      </c>
      <c r="F5" s="7">
        <f t="shared" si="0"/>
        <v>4474302.7035918618</v>
      </c>
      <c r="G5" s="7">
        <f t="shared" si="0"/>
        <v>4517101.2992755342</v>
      </c>
      <c r="H5" s="7">
        <f t="shared" si="0"/>
        <v>4559899.8949592067</v>
      </c>
      <c r="I5" s="7">
        <f t="shared" si="0"/>
        <v>4602698.4906428792</v>
      </c>
      <c r="J5" s="7">
        <f t="shared" si="0"/>
        <v>4645497.0863265516</v>
      </c>
      <c r="K5" s="7">
        <f t="shared" si="0"/>
        <v>4688295.6820102241</v>
      </c>
      <c r="L5" s="7">
        <f t="shared" si="0"/>
        <v>4731094.2776938966</v>
      </c>
      <c r="M5" s="7">
        <f t="shared" si="0"/>
        <v>4773892.873377569</v>
      </c>
      <c r="N5" s="7">
        <f t="shared" si="0"/>
        <v>4816691.4690612415</v>
      </c>
      <c r="O5" s="7">
        <f t="shared" si="0"/>
        <v>4859490.064744914</v>
      </c>
      <c r="P5" s="7">
        <f t="shared" si="0"/>
        <v>4902288.6604285864</v>
      </c>
      <c r="Q5" s="7">
        <f t="shared" si="0"/>
        <v>4945087.2561122589</v>
      </c>
      <c r="R5" s="7">
        <f t="shared" si="0"/>
        <v>4987885.8517959313</v>
      </c>
      <c r="S5" s="7">
        <f t="shared" si="0"/>
        <v>5030684.4474796038</v>
      </c>
      <c r="T5" s="7">
        <f t="shared" si="0"/>
        <v>5073483.0431632763</v>
      </c>
      <c r="U5" s="7">
        <f t="shared" si="0"/>
        <v>5116281.6388469487</v>
      </c>
      <c r="V5" s="7">
        <f t="shared" si="0"/>
        <v>5159080.2345306203</v>
      </c>
      <c r="W5" s="7">
        <f t="shared" si="0"/>
        <v>5201878.8302142937</v>
      </c>
      <c r="X5" s="7">
        <f t="shared" si="0"/>
        <v>5244677.4258979652</v>
      </c>
      <c r="Y5" s="7">
        <f t="shared" si="0"/>
        <v>5287476.0215816386</v>
      </c>
      <c r="Z5" s="7">
        <f t="shared" si="0"/>
        <v>5330274.6172653101</v>
      </c>
      <c r="AA5" s="7">
        <f t="shared" si="0"/>
        <v>5373073.2129489835</v>
      </c>
      <c r="AB5" s="7">
        <f t="shared" si="0"/>
        <v>5415871.8086326551</v>
      </c>
      <c r="AC5" s="7">
        <f t="shared" si="0"/>
        <v>5461059</v>
      </c>
      <c r="AD5" s="7">
        <f t="shared" si="0"/>
        <v>5501469</v>
      </c>
    </row>
    <row r="6" spans="1:30" x14ac:dyDescent="0.35">
      <c r="A6" s="6" t="s">
        <v>163</v>
      </c>
      <c r="B6" s="7">
        <f t="shared" si="0"/>
        <v>4545240.9466064787</v>
      </c>
      <c r="C6" s="7">
        <f t="shared" si="0"/>
        <v>4552992.3980526291</v>
      </c>
      <c r="D6" s="7">
        <f t="shared" si="0"/>
        <v>4560743.8494987804</v>
      </c>
      <c r="E6" s="7">
        <f t="shared" si="0"/>
        <v>4568495.3009449309</v>
      </c>
      <c r="F6" s="7">
        <f t="shared" si="0"/>
        <v>4576246.7523910813</v>
      </c>
      <c r="G6" s="7">
        <f t="shared" si="0"/>
        <v>4583998.2038372317</v>
      </c>
      <c r="H6" s="7">
        <f t="shared" si="0"/>
        <v>4591749.6552833822</v>
      </c>
      <c r="I6" s="7">
        <f t="shared" si="0"/>
        <v>4599501.1067295335</v>
      </c>
      <c r="J6" s="7">
        <f t="shared" si="0"/>
        <v>4607252.558175684</v>
      </c>
      <c r="K6" s="7">
        <f t="shared" si="0"/>
        <v>4615004.0096218344</v>
      </c>
      <c r="L6" s="7">
        <f t="shared" si="0"/>
        <v>4622755.4610679857</v>
      </c>
      <c r="M6" s="7">
        <f t="shared" si="0"/>
        <v>4630506.9125141362</v>
      </c>
      <c r="N6" s="7">
        <f t="shared" si="0"/>
        <v>4638258.3639602866</v>
      </c>
      <c r="O6" s="7">
        <f t="shared" si="0"/>
        <v>4646009.815406437</v>
      </c>
      <c r="P6" s="7">
        <f t="shared" si="0"/>
        <v>4653761.2668525875</v>
      </c>
      <c r="Q6" s="7">
        <f t="shared" si="0"/>
        <v>4661512.7182987388</v>
      </c>
      <c r="R6" s="7">
        <f t="shared" si="0"/>
        <v>4669264.1697448893</v>
      </c>
      <c r="S6" s="7">
        <f t="shared" si="0"/>
        <v>4677015.6211910397</v>
      </c>
      <c r="T6" s="7">
        <f t="shared" si="0"/>
        <v>4684767.072637191</v>
      </c>
      <c r="U6" s="7">
        <f t="shared" si="0"/>
        <v>4692518.5240833415</v>
      </c>
      <c r="V6" s="7">
        <f t="shared" si="0"/>
        <v>4700269.9755294919</v>
      </c>
      <c r="W6" s="7">
        <f t="shared" si="0"/>
        <v>4708021.4269756423</v>
      </c>
      <c r="X6" s="7">
        <f t="shared" si="0"/>
        <v>4715772.8784217928</v>
      </c>
      <c r="Y6" s="7">
        <f t="shared" si="0"/>
        <v>4723524.3298679441</v>
      </c>
      <c r="Z6" s="7">
        <f t="shared" si="0"/>
        <v>4731275.7813140946</v>
      </c>
      <c r="AA6" s="7">
        <f t="shared" si="0"/>
        <v>4739027.232760245</v>
      </c>
      <c r="AB6" s="7">
        <f t="shared" si="0"/>
        <v>4746778.6842063963</v>
      </c>
      <c r="AC6" s="7">
        <f t="shared" si="0"/>
        <v>4754530.1356525468</v>
      </c>
      <c r="AD6" s="7">
        <f t="shared" si="0"/>
        <v>4762281.5870986907</v>
      </c>
    </row>
    <row r="7" spans="1:30" x14ac:dyDescent="0.35">
      <c r="A7" s="6" t="s">
        <v>164</v>
      </c>
      <c r="B7" s="7">
        <f t="shared" si="0"/>
        <v>4545240.9466064787</v>
      </c>
      <c r="C7" s="7">
        <f t="shared" si="0"/>
        <v>4552992.3980526291</v>
      </c>
      <c r="D7" s="7">
        <f t="shared" si="0"/>
        <v>4560743.8494987804</v>
      </c>
      <c r="E7" s="7">
        <f t="shared" si="0"/>
        <v>4568495.3009449309</v>
      </c>
      <c r="F7" s="7">
        <f t="shared" si="0"/>
        <v>4576246.7523910813</v>
      </c>
      <c r="G7" s="7">
        <f t="shared" si="0"/>
        <v>4583998.2038372317</v>
      </c>
      <c r="H7" s="7">
        <f t="shared" si="0"/>
        <v>4591749.6552833822</v>
      </c>
      <c r="I7" s="7">
        <f t="shared" si="0"/>
        <v>4599501.1067295335</v>
      </c>
      <c r="J7" s="7">
        <f t="shared" si="0"/>
        <v>4607252.558175684</v>
      </c>
      <c r="K7" s="7">
        <f t="shared" si="0"/>
        <v>4615004.0096218344</v>
      </c>
      <c r="L7" s="7">
        <f t="shared" si="0"/>
        <v>4622755.4610679857</v>
      </c>
      <c r="M7" s="7">
        <f t="shared" si="0"/>
        <v>4630506.9125141362</v>
      </c>
      <c r="N7" s="7">
        <f t="shared" si="0"/>
        <v>4638258.3639602866</v>
      </c>
      <c r="O7" s="7">
        <f t="shared" si="0"/>
        <v>4646009.815406437</v>
      </c>
      <c r="P7" s="7">
        <f t="shared" si="0"/>
        <v>4653761.2668525875</v>
      </c>
      <c r="Q7" s="7">
        <f t="shared" si="0"/>
        <v>4661512.7182987388</v>
      </c>
      <c r="R7" s="7">
        <f t="shared" si="0"/>
        <v>4669264.1697448893</v>
      </c>
      <c r="S7" s="7">
        <f t="shared" si="0"/>
        <v>4677015.6211910397</v>
      </c>
      <c r="T7" s="7">
        <f t="shared" si="0"/>
        <v>4684767.072637191</v>
      </c>
      <c r="U7" s="7">
        <f t="shared" si="0"/>
        <v>4692518.5240833415</v>
      </c>
      <c r="V7" s="7">
        <f t="shared" si="0"/>
        <v>4700269.9755294919</v>
      </c>
      <c r="W7" s="7">
        <f t="shared" si="0"/>
        <v>4708021.4269756423</v>
      </c>
      <c r="X7" s="7">
        <f t="shared" si="0"/>
        <v>4715772.8784217928</v>
      </c>
      <c r="Y7" s="7">
        <f t="shared" si="0"/>
        <v>4723524.3298679441</v>
      </c>
      <c r="Z7" s="7">
        <f t="shared" si="0"/>
        <v>4731275.7813140946</v>
      </c>
      <c r="AA7" s="7">
        <f t="shared" si="0"/>
        <v>4739027.232760245</v>
      </c>
      <c r="AB7" s="7">
        <f t="shared" si="0"/>
        <v>4746778.6842063963</v>
      </c>
      <c r="AC7" s="7">
        <f t="shared" si="0"/>
        <v>4754530.1356525468</v>
      </c>
      <c r="AD7" s="7">
        <f t="shared" si="0"/>
        <v>4762281.5870986907</v>
      </c>
    </row>
    <row r="8" spans="1:30" x14ac:dyDescent="0.35">
      <c r="A8" s="6" t="s">
        <v>165</v>
      </c>
      <c r="B8" s="7">
        <f t="shared" si="0"/>
        <v>4545240.9466064787</v>
      </c>
      <c r="C8" s="7">
        <f t="shared" si="0"/>
        <v>4552254.4030392366</v>
      </c>
      <c r="D8" s="7">
        <f t="shared" si="0"/>
        <v>4559267.8594719954</v>
      </c>
      <c r="E8" s="7">
        <f t="shared" si="0"/>
        <v>4566281.3159047533</v>
      </c>
      <c r="F8" s="7">
        <f t="shared" si="0"/>
        <v>4573294.7723375112</v>
      </c>
      <c r="G8" s="7">
        <f t="shared" si="0"/>
        <v>4580308.2287702691</v>
      </c>
      <c r="H8" s="7">
        <f t="shared" si="0"/>
        <v>4587321.685203027</v>
      </c>
      <c r="I8" s="7">
        <f t="shared" si="0"/>
        <v>4594335.1416357858</v>
      </c>
      <c r="J8" s="7">
        <f t="shared" si="0"/>
        <v>4601348.5980685437</v>
      </c>
      <c r="K8" s="7">
        <f t="shared" si="0"/>
        <v>4607152.2237917511</v>
      </c>
      <c r="L8" s="7">
        <f t="shared" si="0"/>
        <v>4610536.1880958565</v>
      </c>
      <c r="M8" s="7">
        <f t="shared" si="0"/>
        <v>4611500.4909808589</v>
      </c>
      <c r="N8" s="7">
        <f t="shared" si="0"/>
        <v>4610045.1324467603</v>
      </c>
      <c r="O8" s="7">
        <f t="shared" si="0"/>
        <v>4606170.1124935597</v>
      </c>
      <c r="P8" s="7">
        <f t="shared" si="0"/>
        <v>4599875.4311212562</v>
      </c>
      <c r="Q8" s="7">
        <f t="shared" si="0"/>
        <v>4591161.0883298516</v>
      </c>
      <c r="R8" s="7">
        <f t="shared" si="0"/>
        <v>4580027.0841193451</v>
      </c>
      <c r="S8" s="7">
        <f t="shared" si="0"/>
        <v>4566473.4184897365</v>
      </c>
      <c r="T8" s="7">
        <f t="shared" si="0"/>
        <v>4550500.091441026</v>
      </c>
      <c r="U8" s="7">
        <f t="shared" si="0"/>
        <v>4532107.1029732134</v>
      </c>
      <c r="V8" s="7">
        <f t="shared" si="0"/>
        <v>4511294.453086298</v>
      </c>
      <c r="W8" s="7">
        <f t="shared" si="0"/>
        <v>4488062.1417802814</v>
      </c>
      <c r="X8" s="7">
        <f t="shared" si="0"/>
        <v>4462410.169055162</v>
      </c>
      <c r="Y8" s="7">
        <f t="shared" si="0"/>
        <v>4434338.5349109415</v>
      </c>
      <c r="Z8" s="7">
        <f t="shared" si="0"/>
        <v>4403847.239347619</v>
      </c>
      <c r="AA8" s="7">
        <f t="shared" si="0"/>
        <v>4370936.2823651936</v>
      </c>
      <c r="AB8" s="7">
        <f t="shared" si="0"/>
        <v>4335605.663963668</v>
      </c>
      <c r="AC8" s="7">
        <f t="shared" si="0"/>
        <v>4297855.3841430387</v>
      </c>
      <c r="AD8" s="7">
        <f t="shared" si="0"/>
        <v>4257685.4429033073</v>
      </c>
    </row>
    <row r="9" spans="1:30" x14ac:dyDescent="0.35">
      <c r="A9" s="60" t="s">
        <v>168</v>
      </c>
      <c r="B9" s="61">
        <f t="shared" si="0"/>
        <v>4365807.6893885387</v>
      </c>
      <c r="C9" s="61">
        <f t="shared" si="0"/>
        <v>4427760.0000900682</v>
      </c>
      <c r="D9" s="61">
        <f t="shared" si="0"/>
        <v>4489712.3107915996</v>
      </c>
      <c r="E9" s="61">
        <f t="shared" si="0"/>
        <v>4551664.62149313</v>
      </c>
      <c r="F9" s="61">
        <f t="shared" si="0"/>
        <v>4599265.6174499672</v>
      </c>
      <c r="G9" s="61">
        <f t="shared" si="0"/>
        <v>4646866.6134068072</v>
      </c>
      <c r="H9" s="61">
        <f t="shared" si="0"/>
        <v>4694467.6093636453</v>
      </c>
      <c r="I9" s="61">
        <f t="shared" si="0"/>
        <v>4742068.6053204853</v>
      </c>
      <c r="J9" s="61">
        <f t="shared" si="0"/>
        <v>4789669.6012773244</v>
      </c>
      <c r="K9" s="61">
        <f t="shared" si="0"/>
        <v>4837316.1150976736</v>
      </c>
      <c r="L9" s="61">
        <f t="shared" si="0"/>
        <v>4884962.6289180219</v>
      </c>
      <c r="M9" s="61">
        <f t="shared" si="0"/>
        <v>4932609.1427383702</v>
      </c>
      <c r="N9" s="61">
        <f t="shared" si="0"/>
        <v>4980255.6565587195</v>
      </c>
      <c r="O9" s="61">
        <f t="shared" si="0"/>
        <v>5027902.1703790687</v>
      </c>
      <c r="P9" s="61">
        <f t="shared" si="0"/>
        <v>5071516.2258856269</v>
      </c>
      <c r="Q9" s="61">
        <f t="shared" si="0"/>
        <v>5115130.281392185</v>
      </c>
      <c r="R9" s="61">
        <f t="shared" si="0"/>
        <v>5158744.3368987422</v>
      </c>
      <c r="S9" s="61">
        <f t="shared" si="0"/>
        <v>5202358.3924053013</v>
      </c>
      <c r="T9" s="61">
        <f t="shared" si="0"/>
        <v>5245972.4479118604</v>
      </c>
      <c r="U9" s="61">
        <f t="shared" si="0"/>
        <v>5245972.4479118604</v>
      </c>
      <c r="V9" s="61">
        <f t="shared" si="0"/>
        <v>5245972.4479118604</v>
      </c>
      <c r="W9" s="61">
        <f t="shared" si="0"/>
        <v>5245972.4479118604</v>
      </c>
      <c r="X9" s="61">
        <f t="shared" si="0"/>
        <v>5245972.4479118604</v>
      </c>
      <c r="Y9" s="61">
        <f t="shared" si="0"/>
        <v>5245972.4479118604</v>
      </c>
      <c r="Z9" s="61">
        <f t="shared" si="0"/>
        <v>5245972.4479118604</v>
      </c>
      <c r="AA9" s="61">
        <f t="shared" si="0"/>
        <v>5245972.4479118604</v>
      </c>
      <c r="AB9" s="61">
        <f t="shared" si="0"/>
        <v>5245972.4479118604</v>
      </c>
      <c r="AC9" s="61">
        <f t="shared" si="0"/>
        <v>5245972.4479118604</v>
      </c>
      <c r="AD9" s="61">
        <f t="shared" si="0"/>
        <v>5245972.4479118604</v>
      </c>
    </row>
    <row r="10" spans="1:30" x14ac:dyDescent="0.35">
      <c r="A10" s="6" t="s">
        <v>167</v>
      </c>
      <c r="B10" s="7">
        <f t="shared" si="0"/>
        <v>4545240.9466064787</v>
      </c>
      <c r="C10" s="7">
        <f t="shared" si="0"/>
        <v>4557692.8392077424</v>
      </c>
      <c r="D10" s="7">
        <f t="shared" si="0"/>
        <v>4570144.731809007</v>
      </c>
      <c r="E10" s="7">
        <f t="shared" si="0"/>
        <v>4582596.6244102707</v>
      </c>
      <c r="F10" s="7">
        <f t="shared" si="0"/>
        <v>4595048.5170115344</v>
      </c>
      <c r="G10" s="7">
        <f t="shared" si="0"/>
        <v>4607500.4096127981</v>
      </c>
      <c r="H10" s="7">
        <f t="shared" si="0"/>
        <v>4619952.3022140618</v>
      </c>
      <c r="I10" s="7">
        <f t="shared" si="0"/>
        <v>4632404.1948153265</v>
      </c>
      <c r="J10" s="7">
        <f t="shared" si="0"/>
        <v>4644856.0874165902</v>
      </c>
      <c r="K10" s="7">
        <f t="shared" si="0"/>
        <v>4657307.9800178539</v>
      </c>
      <c r="L10" s="7">
        <f t="shared" si="0"/>
        <v>4669759.8726191185</v>
      </c>
      <c r="M10" s="7">
        <f t="shared" si="0"/>
        <v>4682211.7652203823</v>
      </c>
      <c r="N10" s="7">
        <f t="shared" si="0"/>
        <v>4694663.657821646</v>
      </c>
      <c r="O10" s="7">
        <f t="shared" si="0"/>
        <v>4707115.5504229097</v>
      </c>
      <c r="P10" s="7">
        <f t="shared" si="0"/>
        <v>4719567.4430241734</v>
      </c>
      <c r="Q10" s="7">
        <f t="shared" si="0"/>
        <v>4732019.335625438</v>
      </c>
      <c r="R10" s="7">
        <f t="shared" si="0"/>
        <v>4744471.2282267017</v>
      </c>
      <c r="S10" s="7">
        <f t="shared" si="0"/>
        <v>4756923.1208279654</v>
      </c>
      <c r="T10" s="7">
        <f t="shared" si="0"/>
        <v>4769375.0134292301</v>
      </c>
      <c r="U10" s="7">
        <f t="shared" si="0"/>
        <v>4781826.9060304938</v>
      </c>
      <c r="V10" s="7">
        <f t="shared" si="0"/>
        <v>4794278.7986317575</v>
      </c>
      <c r="W10" s="7">
        <f t="shared" si="0"/>
        <v>4806730.6912330212</v>
      </c>
      <c r="X10" s="7">
        <f t="shared" si="0"/>
        <v>4819182.5838342849</v>
      </c>
      <c r="Y10" s="7">
        <f t="shared" ref="Y10:AD10" si="1">SUM(Y21,Y32)</f>
        <v>4831634.4764355496</v>
      </c>
      <c r="Z10" s="7">
        <f t="shared" si="1"/>
        <v>4844086.3690368133</v>
      </c>
      <c r="AA10" s="7">
        <f t="shared" si="1"/>
        <v>4856538.261638077</v>
      </c>
      <c r="AB10" s="7">
        <f t="shared" si="1"/>
        <v>4868990.1542393416</v>
      </c>
      <c r="AC10" s="7">
        <f t="shared" si="1"/>
        <v>4881442.0468406053</v>
      </c>
      <c r="AD10" s="7">
        <f t="shared" si="1"/>
        <v>4893893.9394418681</v>
      </c>
    </row>
    <row r="11" spans="1:3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35">
      <c r="A12" s="1" t="s">
        <v>157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</row>
    <row r="13" spans="1:30" x14ac:dyDescent="0.35">
      <c r="A13" s="6" t="s">
        <v>160</v>
      </c>
      <c r="B13" s="7">
        <v>1806832.0668496895</v>
      </c>
      <c r="C13" s="7">
        <v>1809616.201166311</v>
      </c>
      <c r="D13" s="7">
        <v>1812400.3354829326</v>
      </c>
      <c r="E13" s="7">
        <v>1815184.4697995542</v>
      </c>
      <c r="F13" s="7">
        <v>1817968.6041161758</v>
      </c>
      <c r="G13" s="7">
        <v>1820752.7384327974</v>
      </c>
      <c r="H13" s="7">
        <v>1823536.872749419</v>
      </c>
      <c r="I13" s="7">
        <v>1826321.0070660405</v>
      </c>
      <c r="J13" s="7">
        <v>1829105.1413826621</v>
      </c>
      <c r="K13" s="7">
        <v>1831889.2756992837</v>
      </c>
      <c r="L13" s="7">
        <v>1834673.4100159053</v>
      </c>
      <c r="M13" s="7">
        <v>1837457.5443325269</v>
      </c>
      <c r="N13" s="7">
        <v>1840241.6786491484</v>
      </c>
      <c r="O13" s="7">
        <v>1843025.81296577</v>
      </c>
      <c r="P13" s="7">
        <v>1845809.9472823916</v>
      </c>
      <c r="Q13" s="7">
        <v>1848594.0815990132</v>
      </c>
      <c r="R13" s="7">
        <v>1851378.2159156348</v>
      </c>
      <c r="S13" s="7">
        <v>1854162.3502322563</v>
      </c>
      <c r="T13" s="7">
        <v>1856946.4845488779</v>
      </c>
      <c r="U13" s="7">
        <v>1859730.6188654995</v>
      </c>
      <c r="V13" s="7">
        <v>1862514.7531821211</v>
      </c>
      <c r="W13" s="7">
        <v>1865298.8874987427</v>
      </c>
      <c r="X13" s="7">
        <v>1868083.0218153642</v>
      </c>
      <c r="Y13" s="7">
        <v>1870867.1561319858</v>
      </c>
      <c r="Z13" s="7">
        <v>1873651.2904486074</v>
      </c>
      <c r="AA13" s="7">
        <v>1876435.424765229</v>
      </c>
      <c r="AB13" s="7">
        <v>1879219.5590818506</v>
      </c>
      <c r="AC13" s="7">
        <v>1882003.6933984722</v>
      </c>
      <c r="AD13" s="7">
        <v>1884787.8277150947</v>
      </c>
    </row>
    <row r="14" spans="1:30" x14ac:dyDescent="0.35">
      <c r="A14" s="6" t="s">
        <v>161</v>
      </c>
      <c r="B14" s="7">
        <v>1806832.0668496895</v>
      </c>
      <c r="C14" s="7">
        <v>1811777.9735577113</v>
      </c>
      <c r="D14" s="7">
        <v>1816723.8802657332</v>
      </c>
      <c r="E14" s="7">
        <v>1821669.7869737551</v>
      </c>
      <c r="F14" s="7">
        <v>1826615.693681777</v>
      </c>
      <c r="G14" s="7">
        <v>1831561.6003897989</v>
      </c>
      <c r="H14" s="7">
        <v>1836507.5070978208</v>
      </c>
      <c r="I14" s="7">
        <v>1841453.4138058426</v>
      </c>
      <c r="J14" s="7">
        <v>1846399.3205138645</v>
      </c>
      <c r="K14" s="7">
        <v>1851345.2272218864</v>
      </c>
      <c r="L14" s="7">
        <v>1856291.1339299083</v>
      </c>
      <c r="M14" s="7">
        <v>1861237.0406379302</v>
      </c>
      <c r="N14" s="7">
        <v>1866182.947345952</v>
      </c>
      <c r="O14" s="7">
        <v>1871128.8540539739</v>
      </c>
      <c r="P14" s="7">
        <v>1876074.7607619958</v>
      </c>
      <c r="Q14" s="7">
        <v>1881020.6674700177</v>
      </c>
      <c r="R14" s="7">
        <v>1885966.5741780396</v>
      </c>
      <c r="S14" s="7">
        <v>1890912.4808860614</v>
      </c>
      <c r="T14" s="7">
        <v>1895858.3875940833</v>
      </c>
      <c r="U14" s="7">
        <v>1900804.2943021052</v>
      </c>
      <c r="V14" s="7">
        <v>1905750.2010101271</v>
      </c>
      <c r="W14" s="7">
        <v>1910696.107718149</v>
      </c>
      <c r="X14" s="7">
        <v>1915642.0144261708</v>
      </c>
      <c r="Y14" s="7">
        <v>1920587.9211341927</v>
      </c>
      <c r="Z14" s="7">
        <v>1925533.8278422146</v>
      </c>
      <c r="AA14" s="7">
        <v>1930479.7345502365</v>
      </c>
      <c r="AB14" s="7">
        <v>1935425.6412582584</v>
      </c>
      <c r="AC14" s="7">
        <v>1940371.5479662803</v>
      </c>
      <c r="AD14" s="7">
        <v>1945317.4546743003</v>
      </c>
    </row>
    <row r="15" spans="1:30" x14ac:dyDescent="0.35">
      <c r="A15" s="6" t="s">
        <v>162</v>
      </c>
      <c r="B15" s="7">
        <v>1806832.0668496895</v>
      </c>
      <c r="C15" s="7">
        <v>1809616.201166311</v>
      </c>
      <c r="D15" s="7">
        <v>1812400.3354829326</v>
      </c>
      <c r="E15" s="7">
        <v>1815184.4697995542</v>
      </c>
      <c r="F15" s="7">
        <v>1817968.6041161758</v>
      </c>
      <c r="G15" s="7">
        <v>1820752.7384327974</v>
      </c>
      <c r="H15" s="7">
        <v>1823536.872749419</v>
      </c>
      <c r="I15" s="7">
        <v>1826321.0070660405</v>
      </c>
      <c r="J15" s="7">
        <v>1829105.1413826621</v>
      </c>
      <c r="K15" s="7">
        <v>1831408.3693237854</v>
      </c>
      <c r="L15" s="7">
        <v>1832749.7845139117</v>
      </c>
      <c r="M15" s="7">
        <v>1833129.3869530414</v>
      </c>
      <c r="N15" s="7">
        <v>1832547.1766411741</v>
      </c>
      <c r="O15" s="7">
        <v>1831003.15357831</v>
      </c>
      <c r="P15" s="7">
        <v>1828497.3177644494</v>
      </c>
      <c r="Q15" s="7">
        <v>1825029.669199592</v>
      </c>
      <c r="R15" s="7">
        <v>1820600.2078837373</v>
      </c>
      <c r="S15" s="7">
        <v>1815208.9338168865</v>
      </c>
      <c r="T15" s="7">
        <v>1808855.8469990385</v>
      </c>
      <c r="U15" s="7">
        <v>1801540.9474301939</v>
      </c>
      <c r="V15" s="7">
        <v>1793264.2351103523</v>
      </c>
      <c r="W15" s="7">
        <v>1784025.7100395141</v>
      </c>
      <c r="X15" s="7">
        <v>1773825.3722176789</v>
      </c>
      <c r="Y15" s="7">
        <v>1762663.221644847</v>
      </c>
      <c r="Z15" s="7">
        <v>1750539.2583210184</v>
      </c>
      <c r="AA15" s="7">
        <v>1737453.4822461931</v>
      </c>
      <c r="AB15" s="7">
        <v>1723405.893420371</v>
      </c>
      <c r="AC15" s="7">
        <v>1708396.4918435516</v>
      </c>
      <c r="AD15" s="7">
        <v>1692425.2775157355</v>
      </c>
    </row>
    <row r="16" spans="1:30" x14ac:dyDescent="0.35">
      <c r="A16" s="6" t="s">
        <v>6</v>
      </c>
      <c r="B16" s="7">
        <v>1750262.4713857437</v>
      </c>
      <c r="C16" s="7">
        <v>1767697.4902648244</v>
      </c>
      <c r="D16" s="7">
        <v>1785132.509143905</v>
      </c>
      <c r="E16" s="7">
        <v>1802567.5280229857</v>
      </c>
      <c r="F16" s="7">
        <v>1820002.5469020663</v>
      </c>
      <c r="G16" s="7">
        <v>1837437.565781147</v>
      </c>
      <c r="H16" s="7">
        <v>1854872.5846602276</v>
      </c>
      <c r="I16" s="7">
        <v>1872307.6035393083</v>
      </c>
      <c r="J16" s="7">
        <v>1889742.622418389</v>
      </c>
      <c r="K16" s="7">
        <v>1907177.6412974696</v>
      </c>
      <c r="L16" s="7">
        <v>1924612.6601765503</v>
      </c>
      <c r="M16" s="7">
        <v>1942047.6790556309</v>
      </c>
      <c r="N16" s="7">
        <v>1959482.6979347116</v>
      </c>
      <c r="O16" s="7">
        <v>1976917.7168137922</v>
      </c>
      <c r="P16" s="7">
        <v>1994352.7356928729</v>
      </c>
      <c r="Q16" s="7">
        <v>2011787.7545719536</v>
      </c>
      <c r="R16" s="7">
        <v>2029222.7734510342</v>
      </c>
      <c r="S16" s="7">
        <v>2046657.7923301149</v>
      </c>
      <c r="T16" s="7">
        <v>2064092.8112091955</v>
      </c>
      <c r="U16" s="7">
        <v>2081527.8300882762</v>
      </c>
      <c r="V16" s="7">
        <v>2098962.8489673566</v>
      </c>
      <c r="W16" s="7">
        <v>2116397.8678464373</v>
      </c>
      <c r="X16" s="7">
        <v>2133832.8867255179</v>
      </c>
      <c r="Y16" s="7">
        <v>2151267.9056045986</v>
      </c>
      <c r="Z16" s="7">
        <v>2168702.9244836792</v>
      </c>
      <c r="AA16" s="7">
        <v>2186137.9433627599</v>
      </c>
      <c r="AB16" s="7">
        <v>2203572.9622418405</v>
      </c>
      <c r="AC16" s="7">
        <v>2222001</v>
      </c>
      <c r="AD16" s="7">
        <v>2238443</v>
      </c>
    </row>
    <row r="17" spans="1:30" x14ac:dyDescent="0.35">
      <c r="A17" s="6" t="s">
        <v>163</v>
      </c>
      <c r="B17" s="7">
        <v>1806832.0668496895</v>
      </c>
      <c r="C17" s="7">
        <v>1809909.5533718921</v>
      </c>
      <c r="D17" s="7">
        <v>1812987.0398940947</v>
      </c>
      <c r="E17" s="7">
        <v>1816064.5264162973</v>
      </c>
      <c r="F17" s="7">
        <v>1819142.0129384999</v>
      </c>
      <c r="G17" s="7">
        <v>1822219.4994607025</v>
      </c>
      <c r="H17" s="7">
        <v>1825296.9859829051</v>
      </c>
      <c r="I17" s="7">
        <v>1828374.4725051078</v>
      </c>
      <c r="J17" s="7">
        <v>1831451.9590273104</v>
      </c>
      <c r="K17" s="7">
        <v>1834529.445549513</v>
      </c>
      <c r="L17" s="7">
        <v>1837606.9320717156</v>
      </c>
      <c r="M17" s="7">
        <v>1840684.4185939182</v>
      </c>
      <c r="N17" s="7">
        <v>1843761.9051161208</v>
      </c>
      <c r="O17" s="7">
        <v>1846839.3916383234</v>
      </c>
      <c r="P17" s="7">
        <v>1849916.878160526</v>
      </c>
      <c r="Q17" s="7">
        <v>1852994.3646827287</v>
      </c>
      <c r="R17" s="7">
        <v>1856071.8512049313</v>
      </c>
      <c r="S17" s="7">
        <v>1859149.3377271339</v>
      </c>
      <c r="T17" s="7">
        <v>1862226.8242493365</v>
      </c>
      <c r="U17" s="7">
        <v>1865304.3107715391</v>
      </c>
      <c r="V17" s="7">
        <v>1868381.7972937417</v>
      </c>
      <c r="W17" s="7">
        <v>1871459.2838159443</v>
      </c>
      <c r="X17" s="7">
        <v>1874536.7703381469</v>
      </c>
      <c r="Y17" s="7">
        <v>1877614.2568603496</v>
      </c>
      <c r="Z17" s="7">
        <v>1880691.7433825522</v>
      </c>
      <c r="AA17" s="7">
        <v>1883769.2299047548</v>
      </c>
      <c r="AB17" s="7">
        <v>1886846.7164269574</v>
      </c>
      <c r="AC17" s="7">
        <v>1889924.20294916</v>
      </c>
      <c r="AD17" s="7">
        <v>1893001.689471361</v>
      </c>
    </row>
    <row r="18" spans="1:30" x14ac:dyDescent="0.35">
      <c r="A18" s="6" t="s">
        <v>164</v>
      </c>
      <c r="B18" s="7">
        <v>1806832.0668496895</v>
      </c>
      <c r="C18" s="7">
        <v>1809909.5533718921</v>
      </c>
      <c r="D18" s="7">
        <v>1812987.0398940947</v>
      </c>
      <c r="E18" s="7">
        <v>1816064.5264162973</v>
      </c>
      <c r="F18" s="7">
        <v>1819142.0129384999</v>
      </c>
      <c r="G18" s="7">
        <v>1822219.4994607025</v>
      </c>
      <c r="H18" s="7">
        <v>1825296.9859829051</v>
      </c>
      <c r="I18" s="7">
        <v>1828374.4725051078</v>
      </c>
      <c r="J18" s="7">
        <v>1831451.9590273104</v>
      </c>
      <c r="K18" s="7">
        <v>1834529.445549513</v>
      </c>
      <c r="L18" s="7">
        <v>1837606.9320717156</v>
      </c>
      <c r="M18" s="7">
        <v>1840684.4185939182</v>
      </c>
      <c r="N18" s="7">
        <v>1843761.9051161208</v>
      </c>
      <c r="O18" s="7">
        <v>1846839.3916383234</v>
      </c>
      <c r="P18" s="7">
        <v>1849916.878160526</v>
      </c>
      <c r="Q18" s="7">
        <v>1852994.3646827287</v>
      </c>
      <c r="R18" s="7">
        <v>1856071.8512049313</v>
      </c>
      <c r="S18" s="7">
        <v>1859149.3377271339</v>
      </c>
      <c r="T18" s="7">
        <v>1862226.8242493365</v>
      </c>
      <c r="U18" s="7">
        <v>1865304.3107715391</v>
      </c>
      <c r="V18" s="7">
        <v>1868381.7972937417</v>
      </c>
      <c r="W18" s="7">
        <v>1871459.2838159443</v>
      </c>
      <c r="X18" s="7">
        <v>1874536.7703381469</v>
      </c>
      <c r="Y18" s="7">
        <v>1877614.2568603496</v>
      </c>
      <c r="Z18" s="7">
        <v>1880691.7433825522</v>
      </c>
      <c r="AA18" s="7">
        <v>1883769.2299047548</v>
      </c>
      <c r="AB18" s="7">
        <v>1886846.7164269574</v>
      </c>
      <c r="AC18" s="7">
        <v>1889924.20294916</v>
      </c>
      <c r="AD18" s="7">
        <v>1893001.689471361</v>
      </c>
    </row>
    <row r="19" spans="1:30" x14ac:dyDescent="0.35">
      <c r="A19" s="6" t="s">
        <v>165</v>
      </c>
      <c r="B19" s="7">
        <v>1806832.0668496895</v>
      </c>
      <c r="C19" s="7">
        <v>1809616.201166311</v>
      </c>
      <c r="D19" s="7">
        <v>1812400.3354829326</v>
      </c>
      <c r="E19" s="7">
        <v>1815184.4697995542</v>
      </c>
      <c r="F19" s="7">
        <v>1817968.6041161758</v>
      </c>
      <c r="G19" s="7">
        <v>1820752.7384327974</v>
      </c>
      <c r="H19" s="7">
        <v>1823536.872749419</v>
      </c>
      <c r="I19" s="7">
        <v>1826321.0070660405</v>
      </c>
      <c r="J19" s="7">
        <v>1829105.1413826621</v>
      </c>
      <c r="K19" s="7">
        <v>1831408.3693237854</v>
      </c>
      <c r="L19" s="7">
        <v>1832749.7845139117</v>
      </c>
      <c r="M19" s="7">
        <v>1833129.3869530414</v>
      </c>
      <c r="N19" s="7">
        <v>1832547.1766411741</v>
      </c>
      <c r="O19" s="7">
        <v>1831003.15357831</v>
      </c>
      <c r="P19" s="7">
        <v>1828497.3177644494</v>
      </c>
      <c r="Q19" s="7">
        <v>1825029.669199592</v>
      </c>
      <c r="R19" s="7">
        <v>1820600.2078837373</v>
      </c>
      <c r="S19" s="7">
        <v>1815208.9338168865</v>
      </c>
      <c r="T19" s="7">
        <v>1808855.8469990385</v>
      </c>
      <c r="U19" s="7">
        <v>1801540.9474301939</v>
      </c>
      <c r="V19" s="7">
        <v>1793264.2351103523</v>
      </c>
      <c r="W19" s="7">
        <v>1784025.7100395141</v>
      </c>
      <c r="X19" s="7">
        <v>1773825.3722176789</v>
      </c>
      <c r="Y19" s="7">
        <v>1762663.221644847</v>
      </c>
      <c r="Z19" s="7">
        <v>1750539.2583210184</v>
      </c>
      <c r="AA19" s="7">
        <v>1737453.4822461931</v>
      </c>
      <c r="AB19" s="7">
        <v>1723405.893420371</v>
      </c>
      <c r="AC19" s="7">
        <v>1708396.4918435516</v>
      </c>
      <c r="AD19" s="7">
        <v>1692425.2775157355</v>
      </c>
    </row>
    <row r="20" spans="1:30" x14ac:dyDescent="0.35">
      <c r="A20" s="60" t="s">
        <v>168</v>
      </c>
      <c r="B20" s="61">
        <v>1761876.9030780322</v>
      </c>
      <c r="C20" s="61">
        <v>1780494.1895784019</v>
      </c>
      <c r="D20" s="61">
        <v>1799111.4760787722</v>
      </c>
      <c r="E20" s="61">
        <v>1817728.7625791426</v>
      </c>
      <c r="F20" s="61">
        <v>1836583.454703962</v>
      </c>
      <c r="G20" s="61">
        <v>1855438.1468287813</v>
      </c>
      <c r="H20" s="61">
        <v>1874292.8389536012</v>
      </c>
      <c r="I20" s="61">
        <v>1893147.5310784213</v>
      </c>
      <c r="J20" s="61">
        <v>1912002.2232032411</v>
      </c>
      <c r="K20" s="61">
        <v>1931019.2909178548</v>
      </c>
      <c r="L20" s="61">
        <v>1950036.3586324672</v>
      </c>
      <c r="M20" s="61">
        <v>1969053.4263470811</v>
      </c>
      <c r="N20" s="61">
        <v>1988070.4940616945</v>
      </c>
      <c r="O20" s="61">
        <v>2007087.5617763079</v>
      </c>
      <c r="P20" s="61">
        <v>2024605.8257216697</v>
      </c>
      <c r="Q20" s="61">
        <v>2042124.0896670306</v>
      </c>
      <c r="R20" s="61">
        <v>2059642.3536123917</v>
      </c>
      <c r="S20" s="61">
        <v>2077160.6175577538</v>
      </c>
      <c r="T20" s="61">
        <v>2094678.8815031149</v>
      </c>
      <c r="U20" s="61">
        <v>2094678.8815031149</v>
      </c>
      <c r="V20" s="61">
        <v>2094678.8815031149</v>
      </c>
      <c r="W20" s="61">
        <v>2094678.8815031149</v>
      </c>
      <c r="X20" s="61">
        <v>2094678.8815031149</v>
      </c>
      <c r="Y20" s="61">
        <v>2094678.8815031149</v>
      </c>
      <c r="Z20" s="61">
        <v>2094678.8815031149</v>
      </c>
      <c r="AA20" s="61">
        <v>2094678.8815031149</v>
      </c>
      <c r="AB20" s="61">
        <v>2094678.8815031149</v>
      </c>
      <c r="AC20" s="61">
        <v>2094678.8815031149</v>
      </c>
      <c r="AD20" s="61">
        <v>2094678.8815031149</v>
      </c>
    </row>
    <row r="21" spans="1:30" x14ac:dyDescent="0.35">
      <c r="A21" s="6" t="s">
        <v>167</v>
      </c>
      <c r="B21" s="7">
        <v>1806832.0668496895</v>
      </c>
      <c r="C21" s="7">
        <v>1811777.9735577113</v>
      </c>
      <c r="D21" s="7">
        <v>1816723.8802657332</v>
      </c>
      <c r="E21" s="7">
        <v>1821669.7869737551</v>
      </c>
      <c r="F21" s="7">
        <v>1826615.693681777</v>
      </c>
      <c r="G21" s="7">
        <v>1831561.6003897989</v>
      </c>
      <c r="H21" s="7">
        <v>1836507.5070978208</v>
      </c>
      <c r="I21" s="7">
        <v>1841453.4138058426</v>
      </c>
      <c r="J21" s="7">
        <v>1846399.3205138645</v>
      </c>
      <c r="K21" s="7">
        <v>1851345.2272218864</v>
      </c>
      <c r="L21" s="7">
        <v>1856291.1339299083</v>
      </c>
      <c r="M21" s="7">
        <v>1861237.0406379302</v>
      </c>
      <c r="N21" s="7">
        <v>1866182.947345952</v>
      </c>
      <c r="O21" s="7">
        <v>1871128.8540539739</v>
      </c>
      <c r="P21" s="7">
        <v>1876074.7607619958</v>
      </c>
      <c r="Q21" s="7">
        <v>1881020.6674700177</v>
      </c>
      <c r="R21" s="7">
        <v>1885966.5741780396</v>
      </c>
      <c r="S21" s="7">
        <v>1890912.4808860614</v>
      </c>
      <c r="T21" s="7">
        <v>1895858.3875940833</v>
      </c>
      <c r="U21" s="7">
        <v>1900804.2943021052</v>
      </c>
      <c r="V21" s="7">
        <v>1905750.2010101271</v>
      </c>
      <c r="W21" s="7">
        <v>1910696.107718149</v>
      </c>
      <c r="X21" s="7">
        <v>1915642.0144261708</v>
      </c>
      <c r="Y21" s="7">
        <v>1920587.9211341927</v>
      </c>
      <c r="Z21" s="7">
        <v>1925533.8278422146</v>
      </c>
      <c r="AA21" s="7">
        <v>1930479.7345502365</v>
      </c>
      <c r="AB21" s="7">
        <v>1935425.6412582584</v>
      </c>
      <c r="AC21" s="7">
        <v>1940371.5479662803</v>
      </c>
      <c r="AD21" s="7">
        <v>1945317.4546743003</v>
      </c>
    </row>
    <row r="22" spans="1:30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35">
      <c r="A23" s="1" t="s">
        <v>158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</row>
    <row r="24" spans="1:30" x14ac:dyDescent="0.35">
      <c r="A24" s="6" t="s">
        <v>160</v>
      </c>
      <c r="B24" s="7">
        <v>2738408.8797567892</v>
      </c>
      <c r="C24" s="7">
        <v>2742638.2018729257</v>
      </c>
      <c r="D24" s="7">
        <v>2746867.5239890623</v>
      </c>
      <c r="E24" s="7">
        <v>2751096.8461051988</v>
      </c>
      <c r="F24" s="7">
        <v>2755326.1682213354</v>
      </c>
      <c r="G24" s="7">
        <v>2759555.4903374719</v>
      </c>
      <c r="H24" s="7">
        <v>2763784.8124536085</v>
      </c>
      <c r="I24" s="7">
        <v>2768014.134569745</v>
      </c>
      <c r="J24" s="7">
        <v>2772243.4566858816</v>
      </c>
      <c r="K24" s="7">
        <v>2776472.7788020181</v>
      </c>
      <c r="L24" s="7">
        <v>2780702.1009181547</v>
      </c>
      <c r="M24" s="7">
        <v>2784931.4230342912</v>
      </c>
      <c r="N24" s="7">
        <v>2789160.7451504278</v>
      </c>
      <c r="O24" s="7">
        <v>2793390.0672665644</v>
      </c>
      <c r="P24" s="7">
        <v>2797619.3893827009</v>
      </c>
      <c r="Q24" s="7">
        <v>2801848.7114988375</v>
      </c>
      <c r="R24" s="7">
        <v>2806078.033614974</v>
      </c>
      <c r="S24" s="7">
        <v>2810307.3557311106</v>
      </c>
      <c r="T24" s="7">
        <v>2814536.6778472471</v>
      </c>
      <c r="U24" s="7">
        <v>2818765.9999633837</v>
      </c>
      <c r="V24" s="7">
        <v>2822995.3220795202</v>
      </c>
      <c r="W24" s="7">
        <v>2827224.6441956568</v>
      </c>
      <c r="X24" s="7">
        <v>2831453.9663117933</v>
      </c>
      <c r="Y24" s="7">
        <v>2835683.2884279299</v>
      </c>
      <c r="Z24" s="7">
        <v>2839912.6105440664</v>
      </c>
      <c r="AA24" s="7">
        <v>2844141.932660203</v>
      </c>
      <c r="AB24" s="7">
        <v>2848371.2547763395</v>
      </c>
      <c r="AC24" s="7">
        <v>2852600.5768924761</v>
      </c>
      <c r="AD24" s="7">
        <v>2856829.8990086135</v>
      </c>
    </row>
    <row r="25" spans="1:30" x14ac:dyDescent="0.35">
      <c r="A25" s="6" t="s">
        <v>161</v>
      </c>
      <c r="B25" s="7">
        <v>2738408.8797567892</v>
      </c>
      <c r="C25" s="7">
        <v>2745914.8656500312</v>
      </c>
      <c r="D25" s="7">
        <v>2753420.8515432733</v>
      </c>
      <c r="E25" s="7">
        <v>2760926.8374365154</v>
      </c>
      <c r="F25" s="7">
        <v>2768432.8233297574</v>
      </c>
      <c r="G25" s="7">
        <v>2775938.8092229995</v>
      </c>
      <c r="H25" s="7">
        <v>2783444.7951162416</v>
      </c>
      <c r="I25" s="7">
        <v>2790950.7810094836</v>
      </c>
      <c r="J25" s="7">
        <v>2798456.7669027257</v>
      </c>
      <c r="K25" s="7">
        <v>2805962.7527959677</v>
      </c>
      <c r="L25" s="7">
        <v>2813468.7386892098</v>
      </c>
      <c r="M25" s="7">
        <v>2820974.7245824519</v>
      </c>
      <c r="N25" s="7">
        <v>2828480.7104756939</v>
      </c>
      <c r="O25" s="7">
        <v>2835986.696368936</v>
      </c>
      <c r="P25" s="7">
        <v>2843492.682262178</v>
      </c>
      <c r="Q25" s="7">
        <v>2850998.6681554201</v>
      </c>
      <c r="R25" s="7">
        <v>2858504.6540486622</v>
      </c>
      <c r="S25" s="7">
        <v>2866010.6399419042</v>
      </c>
      <c r="T25" s="7">
        <v>2873516.6258351463</v>
      </c>
      <c r="U25" s="7">
        <v>2881022.6117283884</v>
      </c>
      <c r="V25" s="7">
        <v>2888528.5976216304</v>
      </c>
      <c r="W25" s="7">
        <v>2896034.5835148725</v>
      </c>
      <c r="X25" s="7">
        <v>2903540.5694081145</v>
      </c>
      <c r="Y25" s="7">
        <v>2911046.5553013566</v>
      </c>
      <c r="Z25" s="7">
        <v>2918552.5411945987</v>
      </c>
      <c r="AA25" s="7">
        <v>2926058.5270878407</v>
      </c>
      <c r="AB25" s="7">
        <v>2933564.5129810828</v>
      </c>
      <c r="AC25" s="7">
        <v>2941070.4988743248</v>
      </c>
      <c r="AD25" s="7">
        <v>2948576.4847675678</v>
      </c>
    </row>
    <row r="26" spans="1:30" x14ac:dyDescent="0.35">
      <c r="A26" s="6" t="s">
        <v>162</v>
      </c>
      <c r="B26" s="7">
        <v>2738408.8797567892</v>
      </c>
      <c r="C26" s="7">
        <v>2742638.2018729257</v>
      </c>
      <c r="D26" s="7">
        <v>2746867.5239890623</v>
      </c>
      <c r="E26" s="7">
        <v>2751096.8461051988</v>
      </c>
      <c r="F26" s="7">
        <v>2755326.1682213354</v>
      </c>
      <c r="G26" s="7">
        <v>2759555.4903374719</v>
      </c>
      <c r="H26" s="7">
        <v>2763784.8124536085</v>
      </c>
      <c r="I26" s="7">
        <v>2768014.134569745</v>
      </c>
      <c r="J26" s="7">
        <v>2772243.4566858816</v>
      </c>
      <c r="K26" s="7">
        <v>2775743.8544679657</v>
      </c>
      <c r="L26" s="7">
        <v>2777786.4035819443</v>
      </c>
      <c r="M26" s="7">
        <v>2778371.1040278175</v>
      </c>
      <c r="N26" s="7">
        <v>2777497.9558055862</v>
      </c>
      <c r="O26" s="7">
        <v>2775166.9589152494</v>
      </c>
      <c r="P26" s="7">
        <v>2771378.1133568073</v>
      </c>
      <c r="Q26" s="7">
        <v>2766131.4191302601</v>
      </c>
      <c r="R26" s="7">
        <v>2759426.8762356075</v>
      </c>
      <c r="S26" s="7">
        <v>2751264.48467285</v>
      </c>
      <c r="T26" s="7">
        <v>2741644.244441987</v>
      </c>
      <c r="U26" s="7">
        <v>2730566.1555430191</v>
      </c>
      <c r="V26" s="7">
        <v>2718030.2179759452</v>
      </c>
      <c r="W26" s="7">
        <v>2704036.4317407673</v>
      </c>
      <c r="X26" s="7">
        <v>2688584.7968374835</v>
      </c>
      <c r="Y26" s="7">
        <v>2671675.3132660943</v>
      </c>
      <c r="Z26" s="7">
        <v>2653307.9810266006</v>
      </c>
      <c r="AA26" s="7">
        <v>2633482.800119001</v>
      </c>
      <c r="AB26" s="7">
        <v>2612199.7705432968</v>
      </c>
      <c r="AC26" s="7">
        <v>2589458.8922994873</v>
      </c>
      <c r="AD26" s="7">
        <v>2565260.1653875718</v>
      </c>
    </row>
    <row r="27" spans="1:30" x14ac:dyDescent="0.35">
      <c r="A27" s="6" t="s">
        <v>6</v>
      </c>
      <c r="B27" s="7">
        <v>2552845.849471428</v>
      </c>
      <c r="C27" s="7">
        <v>2578209.4262760198</v>
      </c>
      <c r="D27" s="7">
        <v>2603573.0030806116</v>
      </c>
      <c r="E27" s="7">
        <v>2628936.5798852034</v>
      </c>
      <c r="F27" s="7">
        <v>2654300.1566897952</v>
      </c>
      <c r="G27" s="7">
        <v>2679663.733494387</v>
      </c>
      <c r="H27" s="7">
        <v>2705027.3102989788</v>
      </c>
      <c r="I27" s="7">
        <v>2730390.8871035706</v>
      </c>
      <c r="J27" s="7">
        <v>2755754.4639081624</v>
      </c>
      <c r="K27" s="7">
        <v>2781118.0407127542</v>
      </c>
      <c r="L27" s="7">
        <v>2806481.6175173461</v>
      </c>
      <c r="M27" s="7">
        <v>2831845.1943219379</v>
      </c>
      <c r="N27" s="7">
        <v>2857208.7711265297</v>
      </c>
      <c r="O27" s="7">
        <v>2882572.3479311215</v>
      </c>
      <c r="P27" s="7">
        <v>2907935.9247357133</v>
      </c>
      <c r="Q27" s="7">
        <v>2933299.5015403051</v>
      </c>
      <c r="R27" s="7">
        <v>2958663.0783448969</v>
      </c>
      <c r="S27" s="7">
        <v>2984026.6551494887</v>
      </c>
      <c r="T27" s="7">
        <v>3009390.2319540805</v>
      </c>
      <c r="U27" s="7">
        <v>3034753.8087586723</v>
      </c>
      <c r="V27" s="7">
        <v>3060117.3855632641</v>
      </c>
      <c r="W27" s="7">
        <v>3085480.9623678559</v>
      </c>
      <c r="X27" s="7">
        <v>3110844.5391724478</v>
      </c>
      <c r="Y27" s="7">
        <v>3136208.1159770396</v>
      </c>
      <c r="Z27" s="7">
        <v>3161571.6927816314</v>
      </c>
      <c r="AA27" s="7">
        <v>3186935.2695862232</v>
      </c>
      <c r="AB27" s="7">
        <v>3212298.846390815</v>
      </c>
      <c r="AC27" s="7">
        <v>3239058</v>
      </c>
      <c r="AD27" s="7">
        <v>3263026</v>
      </c>
    </row>
    <row r="28" spans="1:30" x14ac:dyDescent="0.35">
      <c r="A28" s="6" t="s">
        <v>163</v>
      </c>
      <c r="B28" s="7">
        <v>2738408.8797567892</v>
      </c>
      <c r="C28" s="7">
        <v>2743082.8446807372</v>
      </c>
      <c r="D28" s="7">
        <v>2747756.8096046853</v>
      </c>
      <c r="E28" s="7">
        <v>2752430.7745286333</v>
      </c>
      <c r="F28" s="7">
        <v>2757104.7394525814</v>
      </c>
      <c r="G28" s="7">
        <v>2761778.7043765294</v>
      </c>
      <c r="H28" s="7">
        <v>2766452.6693004775</v>
      </c>
      <c r="I28" s="7">
        <v>2771126.6342244255</v>
      </c>
      <c r="J28" s="7">
        <v>2775800.5991483736</v>
      </c>
      <c r="K28" s="7">
        <v>2780474.5640723216</v>
      </c>
      <c r="L28" s="7">
        <v>2785148.5289962697</v>
      </c>
      <c r="M28" s="7">
        <v>2789822.4939202177</v>
      </c>
      <c r="N28" s="7">
        <v>2794496.4588441658</v>
      </c>
      <c r="O28" s="7">
        <v>2799170.4237681138</v>
      </c>
      <c r="P28" s="7">
        <v>2803844.3886920619</v>
      </c>
      <c r="Q28" s="7">
        <v>2808518.3536160099</v>
      </c>
      <c r="R28" s="7">
        <v>2813192.318539958</v>
      </c>
      <c r="S28" s="7">
        <v>2817866.283463906</v>
      </c>
      <c r="T28" s="7">
        <v>2822540.2483878541</v>
      </c>
      <c r="U28" s="7">
        <v>2827214.2133118021</v>
      </c>
      <c r="V28" s="7">
        <v>2831888.1782357502</v>
      </c>
      <c r="W28" s="7">
        <v>2836562.1431596982</v>
      </c>
      <c r="X28" s="7">
        <v>2841236.1080836463</v>
      </c>
      <c r="Y28" s="7">
        <v>2845910.0730075943</v>
      </c>
      <c r="Z28" s="7">
        <v>2850584.0379315424</v>
      </c>
      <c r="AA28" s="7">
        <v>2855258.0028554904</v>
      </c>
      <c r="AB28" s="7">
        <v>2859931.9677794385</v>
      </c>
      <c r="AC28" s="7">
        <v>2864605.9327033865</v>
      </c>
      <c r="AD28" s="7">
        <v>2869279.8976273295</v>
      </c>
    </row>
    <row r="29" spans="1:30" x14ac:dyDescent="0.35">
      <c r="A29" s="6" t="s">
        <v>164</v>
      </c>
      <c r="B29" s="7">
        <v>2738408.8797567892</v>
      </c>
      <c r="C29" s="7">
        <v>2743082.8446807372</v>
      </c>
      <c r="D29" s="7">
        <v>2747756.8096046853</v>
      </c>
      <c r="E29" s="7">
        <v>2752430.7745286333</v>
      </c>
      <c r="F29" s="7">
        <v>2757104.7394525814</v>
      </c>
      <c r="G29" s="7">
        <v>2761778.7043765294</v>
      </c>
      <c r="H29" s="7">
        <v>2766452.6693004775</v>
      </c>
      <c r="I29" s="7">
        <v>2771126.6342244255</v>
      </c>
      <c r="J29" s="7">
        <v>2775800.5991483736</v>
      </c>
      <c r="K29" s="7">
        <v>2780474.5640723216</v>
      </c>
      <c r="L29" s="7">
        <v>2785148.5289962697</v>
      </c>
      <c r="M29" s="7">
        <v>2789822.4939202177</v>
      </c>
      <c r="N29" s="7">
        <v>2794496.4588441658</v>
      </c>
      <c r="O29" s="7">
        <v>2799170.4237681138</v>
      </c>
      <c r="P29" s="7">
        <v>2803844.3886920619</v>
      </c>
      <c r="Q29" s="7">
        <v>2808518.3536160099</v>
      </c>
      <c r="R29" s="7">
        <v>2813192.318539958</v>
      </c>
      <c r="S29" s="7">
        <v>2817866.283463906</v>
      </c>
      <c r="T29" s="7">
        <v>2822540.2483878541</v>
      </c>
      <c r="U29" s="7">
        <v>2827214.2133118021</v>
      </c>
      <c r="V29" s="7">
        <v>2831888.1782357502</v>
      </c>
      <c r="W29" s="7">
        <v>2836562.1431596982</v>
      </c>
      <c r="X29" s="7">
        <v>2841236.1080836463</v>
      </c>
      <c r="Y29" s="7">
        <v>2845910.0730075943</v>
      </c>
      <c r="Z29" s="7">
        <v>2850584.0379315424</v>
      </c>
      <c r="AA29" s="7">
        <v>2855258.0028554904</v>
      </c>
      <c r="AB29" s="7">
        <v>2859931.9677794385</v>
      </c>
      <c r="AC29" s="7">
        <v>2864605.9327033865</v>
      </c>
      <c r="AD29" s="7">
        <v>2869279.8976273295</v>
      </c>
    </row>
    <row r="30" spans="1:30" x14ac:dyDescent="0.35">
      <c r="A30" s="6" t="s">
        <v>165</v>
      </c>
      <c r="B30" s="7">
        <v>2738408.8797567892</v>
      </c>
      <c r="C30" s="7">
        <v>2742638.2018729257</v>
      </c>
      <c r="D30" s="7">
        <v>2746867.5239890623</v>
      </c>
      <c r="E30" s="7">
        <v>2751096.8461051988</v>
      </c>
      <c r="F30" s="7">
        <v>2755326.1682213354</v>
      </c>
      <c r="G30" s="7">
        <v>2759555.4903374719</v>
      </c>
      <c r="H30" s="7">
        <v>2763784.8124536085</v>
      </c>
      <c r="I30" s="7">
        <v>2768014.134569745</v>
      </c>
      <c r="J30" s="7">
        <v>2772243.4566858816</v>
      </c>
      <c r="K30" s="7">
        <v>2775743.8544679657</v>
      </c>
      <c r="L30" s="7">
        <v>2777786.4035819443</v>
      </c>
      <c r="M30" s="7">
        <v>2778371.1040278175</v>
      </c>
      <c r="N30" s="7">
        <v>2777497.9558055862</v>
      </c>
      <c r="O30" s="7">
        <v>2775166.9589152494</v>
      </c>
      <c r="P30" s="7">
        <v>2771378.1133568073</v>
      </c>
      <c r="Q30" s="7">
        <v>2766131.4191302601</v>
      </c>
      <c r="R30" s="7">
        <v>2759426.8762356075</v>
      </c>
      <c r="S30" s="7">
        <v>2751264.48467285</v>
      </c>
      <c r="T30" s="7">
        <v>2741644.244441987</v>
      </c>
      <c r="U30" s="7">
        <v>2730566.1555430191</v>
      </c>
      <c r="V30" s="7">
        <v>2718030.2179759452</v>
      </c>
      <c r="W30" s="7">
        <v>2704036.4317407673</v>
      </c>
      <c r="X30" s="7">
        <v>2688584.7968374835</v>
      </c>
      <c r="Y30" s="7">
        <v>2671675.3132660943</v>
      </c>
      <c r="Z30" s="7">
        <v>2653307.9810266006</v>
      </c>
      <c r="AA30" s="7">
        <v>2633482.800119001</v>
      </c>
      <c r="AB30" s="7">
        <v>2612199.7705432968</v>
      </c>
      <c r="AC30" s="7">
        <v>2589458.8922994873</v>
      </c>
      <c r="AD30" s="7">
        <v>2565260.1653875718</v>
      </c>
    </row>
    <row r="31" spans="1:30" x14ac:dyDescent="0.35">
      <c r="A31" s="60" t="s">
        <v>168</v>
      </c>
      <c r="B31" s="61">
        <v>2603930.7863105065</v>
      </c>
      <c r="C31" s="61">
        <v>2647265.8105116664</v>
      </c>
      <c r="D31" s="61">
        <v>2690600.8347128271</v>
      </c>
      <c r="E31" s="61">
        <v>2733935.8589139874</v>
      </c>
      <c r="F31" s="61">
        <v>2762682.1627460057</v>
      </c>
      <c r="G31" s="61">
        <v>2791428.4665780254</v>
      </c>
      <c r="H31" s="61">
        <v>2820174.7704100446</v>
      </c>
      <c r="I31" s="61">
        <v>2848921.0742420643</v>
      </c>
      <c r="J31" s="61">
        <v>2877667.378074083</v>
      </c>
      <c r="K31" s="61">
        <v>2906296.8241798184</v>
      </c>
      <c r="L31" s="61">
        <v>2934926.2702855542</v>
      </c>
      <c r="M31" s="61">
        <v>2963555.7163912887</v>
      </c>
      <c r="N31" s="61">
        <v>2992185.162497025</v>
      </c>
      <c r="O31" s="61">
        <v>3020814.6086027604</v>
      </c>
      <c r="P31" s="61">
        <v>3046910.4001639574</v>
      </c>
      <c r="Q31" s="61">
        <v>3073006.1917251544</v>
      </c>
      <c r="R31" s="61">
        <v>3099101.9832863505</v>
      </c>
      <c r="S31" s="61">
        <v>3125197.7748475475</v>
      </c>
      <c r="T31" s="61">
        <v>3151293.566408745</v>
      </c>
      <c r="U31" s="61">
        <v>3151293.566408745</v>
      </c>
      <c r="V31" s="61">
        <v>3151293.566408745</v>
      </c>
      <c r="W31" s="61">
        <v>3151293.566408745</v>
      </c>
      <c r="X31" s="61">
        <v>3151293.566408745</v>
      </c>
      <c r="Y31" s="61">
        <v>3151293.566408745</v>
      </c>
      <c r="Z31" s="61">
        <v>3151293.566408745</v>
      </c>
      <c r="AA31" s="61">
        <v>3151293.566408745</v>
      </c>
      <c r="AB31" s="61">
        <v>3151293.566408745</v>
      </c>
      <c r="AC31" s="61">
        <v>3151293.566408745</v>
      </c>
      <c r="AD31" s="61">
        <v>3151293.566408745</v>
      </c>
    </row>
    <row r="32" spans="1:30" x14ac:dyDescent="0.35">
      <c r="A32" s="6" t="s">
        <v>167</v>
      </c>
      <c r="B32" s="7">
        <v>2738408.8797567892</v>
      </c>
      <c r="C32" s="7">
        <v>2745914.8656500312</v>
      </c>
      <c r="D32" s="7">
        <v>2753420.8515432733</v>
      </c>
      <c r="E32" s="7">
        <v>2760926.8374365154</v>
      </c>
      <c r="F32" s="7">
        <v>2768432.8233297574</v>
      </c>
      <c r="G32" s="7">
        <v>2775938.8092229995</v>
      </c>
      <c r="H32" s="7">
        <v>2783444.7951162416</v>
      </c>
      <c r="I32" s="7">
        <v>2790950.7810094836</v>
      </c>
      <c r="J32" s="7">
        <v>2798456.7669027257</v>
      </c>
      <c r="K32" s="7">
        <v>2805962.7527959677</v>
      </c>
      <c r="L32" s="7">
        <v>2813468.7386892098</v>
      </c>
      <c r="M32" s="7">
        <v>2820974.7245824519</v>
      </c>
      <c r="N32" s="7">
        <v>2828480.7104756939</v>
      </c>
      <c r="O32" s="7">
        <v>2835986.696368936</v>
      </c>
      <c r="P32" s="7">
        <v>2843492.682262178</v>
      </c>
      <c r="Q32" s="7">
        <v>2850998.6681554201</v>
      </c>
      <c r="R32" s="7">
        <v>2858504.6540486622</v>
      </c>
      <c r="S32" s="7">
        <v>2866010.6399419042</v>
      </c>
      <c r="T32" s="7">
        <v>2873516.6258351463</v>
      </c>
      <c r="U32" s="7">
        <v>2881022.6117283884</v>
      </c>
      <c r="V32" s="7">
        <v>2888528.5976216304</v>
      </c>
      <c r="W32" s="7">
        <v>2896034.5835148725</v>
      </c>
      <c r="X32" s="7">
        <v>2903540.5694081145</v>
      </c>
      <c r="Y32" s="7">
        <v>2911046.5553013566</v>
      </c>
      <c r="Z32" s="7">
        <v>2918552.5411945987</v>
      </c>
      <c r="AA32" s="7">
        <v>2926058.5270878407</v>
      </c>
      <c r="AB32" s="7">
        <v>2933564.5129810828</v>
      </c>
      <c r="AC32" s="7">
        <v>2941070.4988743248</v>
      </c>
      <c r="AD32" s="7">
        <v>2948576.4847675678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B75B-0BE1-4FA3-BAE3-7C3C2C256F1F}">
  <sheetPr codeName="Sheet44">
    <tabColor rgb="FFC00000"/>
  </sheetPr>
  <dimension ref="A1:AD4"/>
  <sheetViews>
    <sheetView workbookViewId="0"/>
  </sheetViews>
  <sheetFormatPr defaultRowHeight="14.5" x14ac:dyDescent="0.35"/>
  <cols>
    <col min="1" max="1" width="35.54296875" customWidth="1"/>
    <col min="2" max="30" width="7.54296875" customWidth="1"/>
  </cols>
  <sheetData>
    <row r="1" spans="1:30" x14ac:dyDescent="0.35">
      <c r="A1" s="50" t="s">
        <v>141</v>
      </c>
      <c r="B1" s="51" t="s">
        <v>5</v>
      </c>
      <c r="C1" s="51" t="s">
        <v>5</v>
      </c>
      <c r="D1" s="51" t="s">
        <v>5</v>
      </c>
      <c r="E1" s="51" t="s">
        <v>5</v>
      </c>
      <c r="F1" s="51" t="s">
        <v>5</v>
      </c>
      <c r="G1" s="51" t="s">
        <v>5</v>
      </c>
      <c r="H1" s="51" t="s">
        <v>5</v>
      </c>
      <c r="I1" s="51" t="s">
        <v>5</v>
      </c>
      <c r="J1" s="51" t="s">
        <v>5</v>
      </c>
      <c r="K1" s="51" t="s">
        <v>5</v>
      </c>
      <c r="L1" s="51" t="s">
        <v>5</v>
      </c>
      <c r="M1" s="51" t="s">
        <v>5</v>
      </c>
      <c r="N1" s="51" t="s">
        <v>5</v>
      </c>
      <c r="O1" s="51" t="s">
        <v>5</v>
      </c>
      <c r="P1" s="51" t="s">
        <v>5</v>
      </c>
      <c r="Q1" s="51" t="s">
        <v>5</v>
      </c>
      <c r="R1" s="51" t="s">
        <v>5</v>
      </c>
      <c r="S1" s="51" t="s">
        <v>5</v>
      </c>
      <c r="T1" s="51" t="s">
        <v>5</v>
      </c>
      <c r="U1" s="51" t="s">
        <v>5</v>
      </c>
      <c r="V1" s="51" t="s">
        <v>5</v>
      </c>
      <c r="W1" s="51" t="s">
        <v>5</v>
      </c>
      <c r="X1" s="51" t="s">
        <v>5</v>
      </c>
      <c r="Y1" s="51" t="s">
        <v>5</v>
      </c>
      <c r="Z1" s="51" t="s">
        <v>5</v>
      </c>
      <c r="AA1" s="51" t="s">
        <v>5</v>
      </c>
      <c r="AB1" s="51" t="s">
        <v>5</v>
      </c>
      <c r="AC1" s="51" t="s">
        <v>5</v>
      </c>
      <c r="AD1" s="51" t="s">
        <v>5</v>
      </c>
    </row>
    <row r="2" spans="1:30" x14ac:dyDescent="0.35">
      <c r="A2" s="50" t="s">
        <v>159</v>
      </c>
      <c r="B2" s="52">
        <v>2022</v>
      </c>
      <c r="C2" s="52">
        <v>2023</v>
      </c>
      <c r="D2" s="52">
        <v>2024</v>
      </c>
      <c r="E2" s="52">
        <v>2025</v>
      </c>
      <c r="F2" s="52">
        <v>2026</v>
      </c>
      <c r="G2" s="52">
        <v>2027</v>
      </c>
      <c r="H2" s="52">
        <v>2028</v>
      </c>
      <c r="I2" s="52">
        <v>2029</v>
      </c>
      <c r="J2" s="52">
        <v>2030</v>
      </c>
      <c r="K2" s="52">
        <v>2031</v>
      </c>
      <c r="L2" s="52">
        <v>2032</v>
      </c>
      <c r="M2" s="52">
        <v>2033</v>
      </c>
      <c r="N2" s="52">
        <v>2034</v>
      </c>
      <c r="O2" s="52">
        <v>2035</v>
      </c>
      <c r="P2" s="52">
        <v>2036</v>
      </c>
      <c r="Q2" s="52">
        <v>2037</v>
      </c>
      <c r="R2" s="52">
        <v>2038</v>
      </c>
      <c r="S2" s="52">
        <v>2039</v>
      </c>
      <c r="T2" s="52">
        <v>2040</v>
      </c>
      <c r="U2" s="52">
        <v>2041</v>
      </c>
      <c r="V2" s="52">
        <v>2042</v>
      </c>
      <c r="W2" s="52">
        <v>2043</v>
      </c>
      <c r="X2" s="52">
        <v>2044</v>
      </c>
      <c r="Y2" s="52">
        <v>2045</v>
      </c>
      <c r="Z2" s="52">
        <v>2046</v>
      </c>
      <c r="AA2" s="52">
        <v>2047</v>
      </c>
      <c r="AB2" s="52">
        <v>2048</v>
      </c>
      <c r="AC2" s="52">
        <v>2049</v>
      </c>
      <c r="AD2" s="52">
        <v>2050</v>
      </c>
    </row>
    <row r="3" spans="1:30" x14ac:dyDescent="0.35">
      <c r="A3" s="50" t="s">
        <v>142</v>
      </c>
      <c r="B3" s="53">
        <v>1.2474788727889851E-2</v>
      </c>
      <c r="C3" s="53">
        <v>1.6264094991349121E-2</v>
      </c>
      <c r="D3" s="53">
        <v>2.1728521626182249E-2</v>
      </c>
      <c r="E3" s="53">
        <v>3.3142876181527559E-2</v>
      </c>
      <c r="F3" s="53">
        <v>4.8702624831281412E-2</v>
      </c>
      <c r="G3" s="53">
        <v>6.7264043169672272E-2</v>
      </c>
      <c r="H3" s="53">
        <v>7.4752139815103591E-2</v>
      </c>
      <c r="I3" s="53">
        <v>8.081167326545971E-2</v>
      </c>
      <c r="J3" s="53">
        <v>8.6900783588242492E-2</v>
      </c>
      <c r="K3" s="53">
        <v>9.3022657598328742E-2</v>
      </c>
      <c r="L3" s="53">
        <v>9.9173836949500854E-2</v>
      </c>
      <c r="M3" s="53">
        <v>0.10522780071114932</v>
      </c>
      <c r="N3" s="53">
        <v>0.11154159266101661</v>
      </c>
      <c r="O3" s="53">
        <v>0.12562116130007445</v>
      </c>
      <c r="P3" s="53">
        <v>0.17259779417771953</v>
      </c>
      <c r="Q3" s="53">
        <v>0.21947693648453739</v>
      </c>
      <c r="R3" s="53">
        <v>0.26510493475131114</v>
      </c>
      <c r="S3" s="53">
        <v>0.30893990301030566</v>
      </c>
      <c r="T3" s="53">
        <v>0.34782953340335182</v>
      </c>
      <c r="U3" s="53">
        <v>0.38256184598601378</v>
      </c>
      <c r="V3" s="53">
        <v>0.41400404783104056</v>
      </c>
      <c r="W3" s="53">
        <v>0.45612317772504851</v>
      </c>
      <c r="X3" s="53">
        <v>0.49955387402923396</v>
      </c>
      <c r="Y3" s="53">
        <v>0.54284008502364367</v>
      </c>
      <c r="Z3" s="53">
        <v>0.58566148081959035</v>
      </c>
      <c r="AA3" s="53">
        <v>0.62822372818595817</v>
      </c>
      <c r="AB3" s="53">
        <v>0.67056070358392561</v>
      </c>
      <c r="AC3" s="53">
        <v>0.712716038830987</v>
      </c>
      <c r="AD3" s="53">
        <v>0.74498758918857388</v>
      </c>
    </row>
    <row r="4" spans="1:30" x14ac:dyDescent="0.35">
      <c r="A4" s="54" t="s">
        <v>143</v>
      </c>
      <c r="B4" s="53">
        <v>1.9095797344869471E-2</v>
      </c>
      <c r="C4" s="53">
        <v>3.2794740096319976E-2</v>
      </c>
      <c r="D4" s="53">
        <v>6.2143091551723796E-2</v>
      </c>
      <c r="E4" s="53">
        <v>9.9772871726745593E-2</v>
      </c>
      <c r="F4" s="53">
        <v>0.15265624342057538</v>
      </c>
      <c r="G4" s="53">
        <v>0.20681075436146393</v>
      </c>
      <c r="H4" s="53">
        <v>0.26478369806024227</v>
      </c>
      <c r="I4" s="53">
        <v>0.32501568866139441</v>
      </c>
      <c r="J4" s="53">
        <v>0.39504331420640654</v>
      </c>
      <c r="K4" s="53">
        <v>0.46462953599528356</v>
      </c>
      <c r="L4" s="53">
        <v>0.53107554091474207</v>
      </c>
      <c r="M4" s="53">
        <v>0.59365059276350907</v>
      </c>
      <c r="N4" s="53">
        <v>0.65163830585007687</v>
      </c>
      <c r="O4" s="53">
        <v>0.70148038849803074</v>
      </c>
      <c r="P4" s="53">
        <v>0.74284076844382829</v>
      </c>
      <c r="Q4" s="53">
        <v>0.77955313070968058</v>
      </c>
      <c r="R4" s="53">
        <v>0.81197336428307787</v>
      </c>
      <c r="S4" s="53">
        <v>0.84042162261600506</v>
      </c>
      <c r="T4" s="53">
        <v>0.8648328581296113</v>
      </c>
      <c r="U4" s="53">
        <v>0.88548039770888864</v>
      </c>
      <c r="V4" s="53">
        <v>0.90316161854887889</v>
      </c>
      <c r="W4" s="53">
        <v>0.9182203520839195</v>
      </c>
      <c r="X4" s="53">
        <v>0.93127992330653653</v>
      </c>
      <c r="Y4" s="53">
        <v>0.94307413993685729</v>
      </c>
      <c r="Z4" s="53">
        <v>0.95362390467979219</v>
      </c>
      <c r="AA4" s="53">
        <v>0.96409687256290189</v>
      </c>
      <c r="AB4" s="53">
        <v>0.97495651764039726</v>
      </c>
      <c r="AC4" s="53">
        <v>0.98644338188809111</v>
      </c>
      <c r="AD4" s="53">
        <v>0.99875485331774716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97A6-30E9-4465-83A4-0747A3570726}">
  <sheetPr>
    <tabColor rgb="FFC00000"/>
  </sheetPr>
  <dimension ref="C1:AN49"/>
  <sheetViews>
    <sheetView topLeftCell="N19" workbookViewId="0">
      <selection activeCell="F45" sqref="F45:AL45"/>
    </sheetView>
  </sheetViews>
  <sheetFormatPr defaultColWidth="8.7265625" defaultRowHeight="14.5" x14ac:dyDescent="0.35"/>
  <cols>
    <col min="1" max="1" width="2.7265625" style="41" customWidth="1"/>
    <col min="2" max="2" width="2.453125" style="41" customWidth="1"/>
    <col min="3" max="3" width="17.7265625" style="41" bestFit="1" customWidth="1"/>
    <col min="4" max="4" width="13.453125" style="41" bestFit="1" customWidth="1"/>
    <col min="5" max="5" width="25.7265625" style="41" bestFit="1" customWidth="1"/>
    <col min="6" max="6" width="10.26953125" style="41" bestFit="1" customWidth="1"/>
    <col min="7" max="7" width="8.1796875" style="41" customWidth="1"/>
    <col min="8" max="23" width="8.7265625" style="41" bestFit="1" customWidth="1"/>
    <col min="24" max="24" width="9.1796875" style="41" bestFit="1" customWidth="1"/>
    <col min="25" max="38" width="10.1796875" style="41" bestFit="1" customWidth="1"/>
    <col min="39" max="16384" width="8.7265625" style="41"/>
  </cols>
  <sheetData>
    <row r="1" spans="3:40" ht="5.65" customHeight="1" x14ac:dyDescent="0.35"/>
    <row r="2" spans="3:40" ht="5.65" customHeight="1" x14ac:dyDescent="0.35"/>
    <row r="3" spans="3:40" ht="5.65" customHeight="1" x14ac:dyDescent="0.35"/>
    <row r="4" spans="3:40" x14ac:dyDescent="0.35">
      <c r="C4" s="42" t="s">
        <v>110</v>
      </c>
      <c r="D4" s="42" t="s">
        <v>111</v>
      </c>
      <c r="E4" s="42" t="s">
        <v>112</v>
      </c>
      <c r="F4" s="42" t="s">
        <v>113</v>
      </c>
      <c r="G4" s="42" t="s">
        <v>114</v>
      </c>
      <c r="H4" s="42">
        <v>2020</v>
      </c>
      <c r="I4" s="42">
        <v>2021</v>
      </c>
      <c r="J4" s="42">
        <v>2022</v>
      </c>
      <c r="K4" s="42">
        <v>2023</v>
      </c>
      <c r="L4" s="42">
        <v>2024</v>
      </c>
      <c r="M4" s="42">
        <v>2025</v>
      </c>
      <c r="N4" s="42">
        <v>2026</v>
      </c>
      <c r="O4" s="42">
        <v>2027</v>
      </c>
      <c r="P4" s="42">
        <v>2028</v>
      </c>
      <c r="Q4" s="42">
        <v>2029</v>
      </c>
      <c r="R4" s="42">
        <v>2030</v>
      </c>
      <c r="S4" s="42">
        <v>2031</v>
      </c>
      <c r="T4" s="42">
        <v>2032</v>
      </c>
      <c r="U4" s="42">
        <v>2033</v>
      </c>
      <c r="V4" s="42">
        <v>2034</v>
      </c>
      <c r="W4" s="42">
        <v>2035</v>
      </c>
      <c r="X4" s="42">
        <v>2036</v>
      </c>
      <c r="Y4" s="42">
        <v>2037</v>
      </c>
      <c r="Z4" s="42">
        <v>2038</v>
      </c>
      <c r="AA4" s="42">
        <v>2039</v>
      </c>
      <c r="AB4" s="42">
        <v>2040</v>
      </c>
      <c r="AC4" s="42">
        <v>2041</v>
      </c>
      <c r="AD4" s="42">
        <v>2042</v>
      </c>
      <c r="AE4" s="42">
        <v>2043</v>
      </c>
      <c r="AF4" s="42">
        <v>2044</v>
      </c>
      <c r="AG4" s="42">
        <v>2045</v>
      </c>
      <c r="AH4" s="42">
        <v>2046</v>
      </c>
      <c r="AI4" s="42">
        <v>2047</v>
      </c>
      <c r="AJ4" s="42">
        <v>2048</v>
      </c>
      <c r="AK4" s="42">
        <v>2049</v>
      </c>
      <c r="AL4" s="42">
        <v>2050</v>
      </c>
    </row>
    <row r="5" spans="3:40" x14ac:dyDescent="0.35">
      <c r="C5" s="43" t="s">
        <v>115</v>
      </c>
      <c r="D5" s="41" t="s">
        <v>116</v>
      </c>
      <c r="E5" s="43" t="s">
        <v>117</v>
      </c>
      <c r="F5" s="43" t="s">
        <v>118</v>
      </c>
      <c r="G5" s="43" t="s">
        <v>144</v>
      </c>
      <c r="H5" s="44">
        <v>42.589800227239195</v>
      </c>
      <c r="I5" s="44">
        <v>42.184867983810591</v>
      </c>
      <c r="J5" s="44">
        <v>41.853879397929845</v>
      </c>
      <c r="K5" s="44">
        <v>41.421240720447258</v>
      </c>
      <c r="L5" s="44">
        <v>40.915310085881117</v>
      </c>
      <c r="M5" s="44">
        <v>40.121723460629838</v>
      </c>
      <c r="N5" s="44">
        <v>39.124465010419094</v>
      </c>
      <c r="O5" s="44">
        <v>37.855970536394402</v>
      </c>
      <c r="P5" s="44">
        <v>36.057708115104802</v>
      </c>
      <c r="Q5" s="44">
        <v>34.268452298706038</v>
      </c>
      <c r="R5" s="44">
        <v>32.426101249211349</v>
      </c>
      <c r="S5" s="44">
        <v>30.863927152574405</v>
      </c>
      <c r="T5" s="44">
        <v>29.186361933398359</v>
      </c>
      <c r="U5" s="44">
        <v>27.339445754421398</v>
      </c>
      <c r="V5" s="44">
        <v>25.32748714497329</v>
      </c>
      <c r="W5" s="44">
        <v>23.295703336458082</v>
      </c>
      <c r="X5" s="44">
        <v>21.372609727278412</v>
      </c>
      <c r="Y5" s="44">
        <v>19.523715578140806</v>
      </c>
      <c r="Z5" s="44">
        <v>17.641548286644618</v>
      </c>
      <c r="AA5" s="44">
        <v>15.672274727653669</v>
      </c>
      <c r="AB5" s="44">
        <v>13.62418446899089</v>
      </c>
      <c r="AC5" s="44">
        <v>11.402240128623061</v>
      </c>
      <c r="AD5" s="44">
        <v>9.3885675736483698</v>
      </c>
      <c r="AE5" s="44">
        <v>7.6180145221020679</v>
      </c>
      <c r="AF5" s="44">
        <v>5.9208968420822039</v>
      </c>
      <c r="AG5" s="44">
        <v>4.4001070513026264</v>
      </c>
      <c r="AH5" s="44">
        <v>3.0250034063273095</v>
      </c>
      <c r="AI5" s="44">
        <v>1.6815216504444734</v>
      </c>
      <c r="AJ5" s="44">
        <v>0.45261043767066567</v>
      </c>
      <c r="AK5" s="44">
        <v>0.15893209687097221</v>
      </c>
      <c r="AL5" s="44">
        <v>1.6862770199870327E-14</v>
      </c>
      <c r="AM5" s="45"/>
      <c r="AN5" s="45"/>
    </row>
    <row r="6" spans="3:40" x14ac:dyDescent="0.35">
      <c r="C6" s="43" t="s">
        <v>115</v>
      </c>
      <c r="D6" s="41" t="s">
        <v>116</v>
      </c>
      <c r="E6" s="43" t="s">
        <v>117</v>
      </c>
      <c r="F6" s="43" t="s">
        <v>120</v>
      </c>
      <c r="G6" s="43" t="s">
        <v>144</v>
      </c>
      <c r="H6" s="44">
        <v>0.79022304016171985</v>
      </c>
      <c r="I6" s="44">
        <v>0.77462933433062831</v>
      </c>
      <c r="J6" s="44">
        <v>0.74193307892723515</v>
      </c>
      <c r="K6" s="44">
        <v>0.70459195046948353</v>
      </c>
      <c r="L6" s="44">
        <v>0.66602746983633709</v>
      </c>
      <c r="M6" s="44">
        <v>0.63233247494033451</v>
      </c>
      <c r="N6" s="44">
        <v>0.58633136601685698</v>
      </c>
      <c r="O6" s="44">
        <v>0.53066751111408395</v>
      </c>
      <c r="P6" s="44">
        <v>0.4698435944297969</v>
      </c>
      <c r="Q6" s="44">
        <v>0.43254109609371444</v>
      </c>
      <c r="R6" s="44">
        <v>0.3959468025828603</v>
      </c>
      <c r="S6" s="44">
        <v>0.36326649098878316</v>
      </c>
      <c r="T6" s="44">
        <v>0.33076425538040954</v>
      </c>
      <c r="U6" s="44">
        <v>0.29975033004019813</v>
      </c>
      <c r="V6" s="44">
        <v>0.26893028219128945</v>
      </c>
      <c r="W6" s="44">
        <v>0.23953997988993511</v>
      </c>
      <c r="X6" s="44">
        <v>0.21112088015788386</v>
      </c>
      <c r="Y6" s="44">
        <v>0.18262179515147495</v>
      </c>
      <c r="Z6" s="44">
        <v>0.15421329313287024</v>
      </c>
      <c r="AA6" s="44">
        <v>0.12474665188616291</v>
      </c>
      <c r="AB6" s="44">
        <v>9.5260364650788298E-2</v>
      </c>
      <c r="AC6" s="44">
        <v>6.5701269756565026E-2</v>
      </c>
      <c r="AD6" s="44">
        <v>3.622972943511131E-2</v>
      </c>
      <c r="AE6" s="44">
        <v>8.1536436202912857E-3</v>
      </c>
      <c r="AF6" s="44">
        <v>5.5253479562257703E-3</v>
      </c>
      <c r="AG6" s="44">
        <v>4.3346455145823626E-3</v>
      </c>
      <c r="AH6" s="44">
        <v>3.2050337560103398E-3</v>
      </c>
      <c r="AI6" s="44">
        <v>2.0948129103200114E-3</v>
      </c>
      <c r="AJ6" s="44">
        <v>1.1106003129835811E-3</v>
      </c>
      <c r="AK6" s="44">
        <v>5.2812233086134441E-4</v>
      </c>
      <c r="AL6" s="44">
        <v>3.3281783289217751E-16</v>
      </c>
      <c r="AM6" s="45"/>
      <c r="AN6" s="45"/>
    </row>
    <row r="7" spans="3:40" x14ac:dyDescent="0.35">
      <c r="C7" s="43" t="s">
        <v>115</v>
      </c>
      <c r="D7" s="41" t="s">
        <v>116</v>
      </c>
      <c r="E7" s="43" t="s">
        <v>117</v>
      </c>
      <c r="F7" s="43" t="s">
        <v>121</v>
      </c>
      <c r="G7" s="43" t="s">
        <v>144</v>
      </c>
      <c r="H7" s="44">
        <v>3.9290395843449168</v>
      </c>
      <c r="I7" s="44">
        <v>3.8614248050086308</v>
      </c>
      <c r="J7" s="44">
        <v>3.7075580172085276</v>
      </c>
      <c r="K7" s="44">
        <v>3.5326604963879493</v>
      </c>
      <c r="L7" s="44">
        <v>3.3520048472228554</v>
      </c>
      <c r="M7" s="44">
        <v>3.1943999076858267</v>
      </c>
      <c r="N7" s="44">
        <v>2.9786149429038753</v>
      </c>
      <c r="O7" s="44">
        <v>2.7171520035564827</v>
      </c>
      <c r="P7" s="44">
        <v>2.4311813162961298</v>
      </c>
      <c r="Q7" s="44">
        <v>2.2563411780227174</v>
      </c>
      <c r="R7" s="44">
        <v>2.0844213760295496</v>
      </c>
      <c r="S7" s="44">
        <v>1.9320501249455042</v>
      </c>
      <c r="T7" s="44">
        <v>1.7565280005232693</v>
      </c>
      <c r="U7" s="44">
        <v>1.588022119263528</v>
      </c>
      <c r="V7" s="44">
        <v>1.4204886758993411</v>
      </c>
      <c r="W7" s="44">
        <v>1.2597283792268041</v>
      </c>
      <c r="X7" s="44">
        <v>1.103573363759943</v>
      </c>
      <c r="Y7" s="44">
        <v>0.94701884775554168</v>
      </c>
      <c r="Z7" s="44">
        <v>0.79090621840436681</v>
      </c>
      <c r="AA7" s="44">
        <v>0.62981485427086437</v>
      </c>
      <c r="AB7" s="44">
        <v>0.46870619042526496</v>
      </c>
      <c r="AC7" s="44">
        <v>0.30730594426255836</v>
      </c>
      <c r="AD7" s="44">
        <v>0.16854827998743621</v>
      </c>
      <c r="AE7" s="44">
        <v>3.6314943722079926E-2</v>
      </c>
      <c r="AF7" s="44">
        <v>2.438140478489538E-2</v>
      </c>
      <c r="AG7" s="44">
        <v>1.9191667247446743E-2</v>
      </c>
      <c r="AH7" s="44">
        <v>1.4246644935101129E-2</v>
      </c>
      <c r="AI7" s="44">
        <v>9.3837272450787504E-3</v>
      </c>
      <c r="AJ7" s="44">
        <v>5.1024597239694184E-3</v>
      </c>
      <c r="AK7" s="44">
        <v>2.4373569759110697E-3</v>
      </c>
      <c r="AL7" s="44">
        <v>0</v>
      </c>
      <c r="AM7" s="45"/>
      <c r="AN7" s="45"/>
    </row>
    <row r="8" spans="3:40" x14ac:dyDescent="0.35">
      <c r="C8" s="43" t="s">
        <v>115</v>
      </c>
      <c r="D8" s="41" t="s">
        <v>116</v>
      </c>
      <c r="E8" s="43" t="s">
        <v>117</v>
      </c>
      <c r="F8" s="43" t="s">
        <v>123</v>
      </c>
      <c r="G8" s="43" t="s">
        <v>144</v>
      </c>
      <c r="H8" s="44">
        <v>0</v>
      </c>
      <c r="I8" s="44">
        <v>0</v>
      </c>
      <c r="J8" s="44">
        <v>0</v>
      </c>
      <c r="K8" s="44">
        <v>1.0294726575859593E-8</v>
      </c>
      <c r="L8" s="44">
        <v>1.2395140533363866E-6</v>
      </c>
      <c r="M8" s="44">
        <v>1.233366751640011E-6</v>
      </c>
      <c r="N8" s="44">
        <v>4.4727592614340257E-6</v>
      </c>
      <c r="O8" s="44">
        <v>9.6979253503095734E-6</v>
      </c>
      <c r="P8" s="44">
        <v>1.6878406647346286E-5</v>
      </c>
      <c r="Q8" s="44">
        <v>1.6793004938664529E-5</v>
      </c>
      <c r="R8" s="44">
        <v>7.0172572951558167E-4</v>
      </c>
      <c r="S8" s="44">
        <v>1.8580597168328954E-3</v>
      </c>
      <c r="T8" s="44">
        <v>8.3027607118128458E-3</v>
      </c>
      <c r="U8" s="44">
        <v>1.3864938695516112E-2</v>
      </c>
      <c r="V8" s="44">
        <v>3.275795186169983E-2</v>
      </c>
      <c r="W8" s="44">
        <v>6.7151665294859803E-2</v>
      </c>
      <c r="X8" s="44">
        <v>0.1176898557501288</v>
      </c>
      <c r="Y8" s="44">
        <v>0.16750266320755253</v>
      </c>
      <c r="Z8" s="44">
        <v>0.24055733624011272</v>
      </c>
      <c r="AA8" s="44">
        <v>0.34181241697690312</v>
      </c>
      <c r="AB8" s="44">
        <v>0.52863111967958476</v>
      </c>
      <c r="AC8" s="44">
        <v>0.79677460178907844</v>
      </c>
      <c r="AD8" s="44">
        <v>1.0291882608601488</v>
      </c>
      <c r="AE8" s="44">
        <v>1.1853513336437915</v>
      </c>
      <c r="AF8" s="44">
        <v>1.3536490339785021</v>
      </c>
      <c r="AG8" s="44">
        <v>1.4619327253341332</v>
      </c>
      <c r="AH8" s="44">
        <v>1.5167438859793831</v>
      </c>
      <c r="AI8" s="44">
        <v>1.571830785906543</v>
      </c>
      <c r="AJ8" s="44">
        <v>1.6297418758447395</v>
      </c>
      <c r="AK8" s="44">
        <v>1.6870644130015204</v>
      </c>
      <c r="AL8" s="44">
        <v>1.6914963770849616</v>
      </c>
      <c r="AM8" s="45"/>
      <c r="AN8" s="45"/>
    </row>
    <row r="9" spans="3:40" x14ac:dyDescent="0.35">
      <c r="C9" s="43" t="s">
        <v>115</v>
      </c>
      <c r="D9" s="41" t="s">
        <v>116</v>
      </c>
      <c r="E9" s="43" t="s">
        <v>117</v>
      </c>
      <c r="F9" s="43" t="s">
        <v>124</v>
      </c>
      <c r="G9" s="43" t="s">
        <v>144</v>
      </c>
      <c r="H9" s="44">
        <v>3.3766881587977617</v>
      </c>
      <c r="I9" s="44">
        <v>3.3373213495513632</v>
      </c>
      <c r="J9" s="44">
        <v>3.2226708457792825</v>
      </c>
      <c r="K9" s="44">
        <v>3.0976433331864337</v>
      </c>
      <c r="L9" s="44">
        <v>2.9684347083176714</v>
      </c>
      <c r="M9" s="44">
        <v>2.8488855680503091</v>
      </c>
      <c r="N9" s="44">
        <v>2.6874547081605034</v>
      </c>
      <c r="O9" s="44">
        <v>2.4977016575607252</v>
      </c>
      <c r="P9" s="44">
        <v>2.2912810847506622</v>
      </c>
      <c r="Q9" s="44">
        <v>2.144779316857933</v>
      </c>
      <c r="R9" s="44">
        <v>2.0006425023569863</v>
      </c>
      <c r="S9" s="44">
        <v>1.8820433730629531</v>
      </c>
      <c r="T9" s="44">
        <v>1.7644491604856942</v>
      </c>
      <c r="U9" s="44">
        <v>1.6531609708310326</v>
      </c>
      <c r="V9" s="44">
        <v>1.5430410115049715</v>
      </c>
      <c r="W9" s="44">
        <v>1.4391746474785605</v>
      </c>
      <c r="X9" s="44">
        <v>1.3395825496123417</v>
      </c>
      <c r="Y9" s="44">
        <v>1.2395184825442489</v>
      </c>
      <c r="Z9" s="44">
        <v>1.1399263559654529</v>
      </c>
      <c r="AA9" s="44">
        <v>1.0359076965485048</v>
      </c>
      <c r="AB9" s="44">
        <v>0.93225259159876372</v>
      </c>
      <c r="AC9" s="44">
        <v>0.82859540037585355</v>
      </c>
      <c r="AD9" s="44">
        <v>0.72494214868071494</v>
      </c>
      <c r="AE9" s="44">
        <v>0.62688012620578126</v>
      </c>
      <c r="AF9" s="44">
        <v>0.61845418001796193</v>
      </c>
      <c r="AG9" s="44">
        <v>0.61592152643531983</v>
      </c>
      <c r="AH9" s="44">
        <v>0.61339096393755033</v>
      </c>
      <c r="AI9" s="44">
        <v>0.61088733973412401</v>
      </c>
      <c r="AJ9" s="44">
        <v>0.60884416207696024</v>
      </c>
      <c r="AK9" s="44">
        <v>0.60685571745479694</v>
      </c>
      <c r="AL9" s="44">
        <v>0.60486912658066982</v>
      </c>
      <c r="AM9" s="45"/>
      <c r="AN9" s="45"/>
    </row>
    <row r="10" spans="3:40" x14ac:dyDescent="0.35">
      <c r="C10" s="43" t="s">
        <v>115</v>
      </c>
      <c r="D10" s="41" t="s">
        <v>116</v>
      </c>
      <c r="E10" s="43" t="s">
        <v>125</v>
      </c>
      <c r="F10" s="43" t="s">
        <v>126</v>
      </c>
      <c r="G10" s="43" t="s">
        <v>144</v>
      </c>
      <c r="H10" s="44">
        <v>12.520429077661207</v>
      </c>
      <c r="I10" s="44">
        <v>12.28966156252012</v>
      </c>
      <c r="J10" s="44">
        <v>12.184448399408954</v>
      </c>
      <c r="K10" s="44">
        <v>12.145841290113296</v>
      </c>
      <c r="L10" s="44">
        <v>12.149213166107197</v>
      </c>
      <c r="M10" s="44">
        <v>12.234830888163046</v>
      </c>
      <c r="N10" s="44">
        <v>12.439718917686951</v>
      </c>
      <c r="O10" s="44">
        <v>12.778234468954254</v>
      </c>
      <c r="P10" s="44">
        <v>13.260302199079003</v>
      </c>
      <c r="Q10" s="44">
        <v>13.857256950542592</v>
      </c>
      <c r="R10" s="44">
        <v>14.648686378077894</v>
      </c>
      <c r="S10" s="44">
        <v>15.27906858241677</v>
      </c>
      <c r="T10" s="44">
        <v>15.949221694011335</v>
      </c>
      <c r="U10" s="44">
        <v>16.728590241300868</v>
      </c>
      <c r="V10" s="44">
        <v>17.553888659159121</v>
      </c>
      <c r="W10" s="44">
        <v>18.487754400521158</v>
      </c>
      <c r="X10" s="44">
        <v>19.36338863093037</v>
      </c>
      <c r="Y10" s="44">
        <v>20.221723534278048</v>
      </c>
      <c r="Z10" s="44">
        <v>21.099242635411091</v>
      </c>
      <c r="AA10" s="44">
        <v>21.975821792064703</v>
      </c>
      <c r="AB10" s="44">
        <v>22.792946554224248</v>
      </c>
      <c r="AC10" s="44">
        <v>23.623893894057776</v>
      </c>
      <c r="AD10" s="44">
        <v>24.390976282367806</v>
      </c>
      <c r="AE10" s="44">
        <v>25.078170144826785</v>
      </c>
      <c r="AF10" s="44">
        <v>25.677699042515478</v>
      </c>
      <c r="AG10" s="44">
        <v>26.227491954374273</v>
      </c>
      <c r="AH10" s="44">
        <v>26.733484963345887</v>
      </c>
      <c r="AI10" s="44">
        <v>27.263252001584746</v>
      </c>
      <c r="AJ10" s="44">
        <v>27.794137926628029</v>
      </c>
      <c r="AK10" s="44">
        <v>27.853391900738018</v>
      </c>
      <c r="AL10" s="44">
        <v>27.888988402056292</v>
      </c>
      <c r="AM10" s="45"/>
      <c r="AN10" s="45"/>
    </row>
    <row r="11" spans="3:40" x14ac:dyDescent="0.35">
      <c r="C11" s="43"/>
      <c r="E11" s="43"/>
      <c r="F11" s="43"/>
      <c r="G11" s="43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</row>
    <row r="12" spans="3:40" x14ac:dyDescent="0.35">
      <c r="C12" s="43" t="s">
        <v>115</v>
      </c>
      <c r="D12" s="41" t="s">
        <v>127</v>
      </c>
      <c r="E12" s="43" t="s">
        <v>117</v>
      </c>
      <c r="F12" s="43" t="s">
        <v>118</v>
      </c>
      <c r="G12" s="43" t="s">
        <v>144</v>
      </c>
      <c r="H12" s="44">
        <v>11.804500846064688</v>
      </c>
      <c r="I12" s="44">
        <v>11.577181262615465</v>
      </c>
      <c r="J12" s="44">
        <v>11.278941452191553</v>
      </c>
      <c r="K12" s="44">
        <v>10.906682836171381</v>
      </c>
      <c r="L12" s="44">
        <v>10.573659419650188</v>
      </c>
      <c r="M12" s="44">
        <v>10.197153647459771</v>
      </c>
      <c r="N12" s="44">
        <v>9.7654050744015883</v>
      </c>
      <c r="O12" s="44">
        <v>9.3257400137103268</v>
      </c>
      <c r="P12" s="44">
        <v>8.8847228018425675</v>
      </c>
      <c r="Q12" s="44">
        <v>8.3750835920333113</v>
      </c>
      <c r="R12" s="44">
        <v>7.8520328663373471</v>
      </c>
      <c r="S12" s="44">
        <v>7.5161043978116329</v>
      </c>
      <c r="T12" s="44">
        <v>7.166701914729126</v>
      </c>
      <c r="U12" s="44">
        <v>6.7068298641244226</v>
      </c>
      <c r="V12" s="44">
        <v>6.0884903211548629</v>
      </c>
      <c r="W12" s="44">
        <v>5.4798851808704487</v>
      </c>
      <c r="X12" s="44">
        <v>4.8952276797809615</v>
      </c>
      <c r="Y12" s="44">
        <v>4.338184809295992</v>
      </c>
      <c r="Z12" s="44">
        <v>3.7964042393776447</v>
      </c>
      <c r="AA12" s="44">
        <v>3.269328241520097</v>
      </c>
      <c r="AB12" s="44">
        <v>2.7332971392147112</v>
      </c>
      <c r="AC12" s="44">
        <v>2.2107013132894471</v>
      </c>
      <c r="AD12" s="44">
        <v>1.7612021550556727</v>
      </c>
      <c r="AE12" s="44">
        <v>1.3598365722353636</v>
      </c>
      <c r="AF12" s="44">
        <v>0.97060231975025657</v>
      </c>
      <c r="AG12" s="44">
        <v>0.70869034658825092</v>
      </c>
      <c r="AH12" s="44">
        <v>0.47092986926063257</v>
      </c>
      <c r="AI12" s="44">
        <v>0.23539953870653876</v>
      </c>
      <c r="AJ12" s="44">
        <v>0.21264362915982896</v>
      </c>
      <c r="AK12" s="44">
        <v>0.19032548387559553</v>
      </c>
      <c r="AL12" s="44">
        <v>8.4633510365132156E-2</v>
      </c>
      <c r="AM12" s="45"/>
      <c r="AN12" s="45"/>
    </row>
    <row r="13" spans="3:40" x14ac:dyDescent="0.35">
      <c r="C13" s="43" t="s">
        <v>115</v>
      </c>
      <c r="D13" s="41" t="s">
        <v>127</v>
      </c>
      <c r="E13" s="43" t="s">
        <v>117</v>
      </c>
      <c r="F13" s="43" t="s">
        <v>120</v>
      </c>
      <c r="G13" s="43" t="s">
        <v>144</v>
      </c>
      <c r="H13" s="44">
        <v>4.290081100371014E-2</v>
      </c>
      <c r="I13" s="44">
        <v>4.0386182203456363E-2</v>
      </c>
      <c r="J13" s="44">
        <v>3.6998412320470526E-2</v>
      </c>
      <c r="K13" s="44">
        <v>3.3666643457391954E-2</v>
      </c>
      <c r="L13" s="44">
        <v>3.0934052322403052E-2</v>
      </c>
      <c r="M13" s="44">
        <v>2.8305024519260764E-2</v>
      </c>
      <c r="N13" s="44">
        <v>2.6558354399245372E-2</v>
      </c>
      <c r="O13" s="44">
        <v>2.4336142616440386E-2</v>
      </c>
      <c r="P13" s="44">
        <v>2.2497004523147075E-2</v>
      </c>
      <c r="Q13" s="44">
        <v>2.0538101990079233E-2</v>
      </c>
      <c r="R13" s="44">
        <v>1.874414695016046E-2</v>
      </c>
      <c r="S13" s="44">
        <v>1.7658349739756708E-2</v>
      </c>
      <c r="T13" s="44">
        <v>1.6678893610217464E-2</v>
      </c>
      <c r="U13" s="44">
        <v>1.5944035152281561E-2</v>
      </c>
      <c r="V13" s="44">
        <v>1.5277238137807209E-2</v>
      </c>
      <c r="W13" s="44">
        <v>1.4650002117996424E-2</v>
      </c>
      <c r="X13" s="44">
        <v>1.395186521966932E-2</v>
      </c>
      <c r="Y13" s="44">
        <v>1.3251415597529867E-2</v>
      </c>
      <c r="Z13" s="44">
        <v>1.2548683262674507E-2</v>
      </c>
      <c r="AA13" s="44">
        <v>1.1843697706081182E-2</v>
      </c>
      <c r="AB13" s="44">
        <v>1.1136487909882052E-2</v>
      </c>
      <c r="AC13" s="44">
        <v>1.0427082358343201E-2</v>
      </c>
      <c r="AD13" s="44">
        <v>9.7155090485601722E-3</v>
      </c>
      <c r="AE13" s="44">
        <v>9.0017955008779519E-3</v>
      </c>
      <c r="AF13" s="44">
        <v>8.8574746467352285E-3</v>
      </c>
      <c r="AG13" s="44">
        <v>8.8720929441236541E-3</v>
      </c>
      <c r="AH13" s="44">
        <v>8.8866156609129655E-3</v>
      </c>
      <c r="AI13" s="44">
        <v>8.9010437314679756E-3</v>
      </c>
      <c r="AJ13" s="44">
        <v>8.9153780780143431E-3</v>
      </c>
      <c r="AK13" s="44">
        <v>8.9296196108350333E-3</v>
      </c>
      <c r="AL13" s="44">
        <v>8.9437692284630547E-3</v>
      </c>
      <c r="AM13" s="45"/>
      <c r="AN13" s="45"/>
    </row>
    <row r="14" spans="3:40" x14ac:dyDescent="0.35">
      <c r="C14" s="43" t="s">
        <v>115</v>
      </c>
      <c r="D14" s="41" t="s">
        <v>127</v>
      </c>
      <c r="E14" s="43" t="s">
        <v>117</v>
      </c>
      <c r="F14" s="43" t="s">
        <v>121</v>
      </c>
      <c r="G14" s="43" t="s">
        <v>144</v>
      </c>
      <c r="H14" s="44">
        <v>2.1627937137971465</v>
      </c>
      <c r="I14" s="44">
        <v>2.1062217534740584</v>
      </c>
      <c r="J14" s="44">
        <v>2.048553655933143</v>
      </c>
      <c r="K14" s="44">
        <v>1.9832009993844189</v>
      </c>
      <c r="L14" s="44">
        <v>1.9202109158362104</v>
      </c>
      <c r="M14" s="44">
        <v>1.853750110015504</v>
      </c>
      <c r="N14" s="44">
        <v>1.7721272069402252</v>
      </c>
      <c r="O14" s="44">
        <v>1.6653691444361838</v>
      </c>
      <c r="P14" s="44">
        <v>1.5639166009693726</v>
      </c>
      <c r="Q14" s="44">
        <v>1.465790361835408</v>
      </c>
      <c r="R14" s="44">
        <v>1.3727232116239727</v>
      </c>
      <c r="S14" s="44">
        <v>1.3180136213709062</v>
      </c>
      <c r="T14" s="44">
        <v>1.2640772413580559</v>
      </c>
      <c r="U14" s="44">
        <v>1.1768737107636873</v>
      </c>
      <c r="V14" s="44">
        <v>1.0896437617807526</v>
      </c>
      <c r="W14" s="44">
        <v>1.0020455877126586</v>
      </c>
      <c r="X14" s="44">
        <v>0.91438487425981141</v>
      </c>
      <c r="Y14" s="44">
        <v>0.82651091963233136</v>
      </c>
      <c r="Z14" s="44">
        <v>0.73842603130935114</v>
      </c>
      <c r="AA14" s="44">
        <v>0.6501324826323498</v>
      </c>
      <c r="AB14" s="44">
        <v>0.5616325134510709</v>
      </c>
      <c r="AC14" s="44">
        <v>0.47292833075447005</v>
      </c>
      <c r="AD14" s="44">
        <v>0.38402210928711</v>
      </c>
      <c r="AE14" s="44">
        <v>0.29491599215138919</v>
      </c>
      <c r="AF14" s="44">
        <v>0.20560957032905575</v>
      </c>
      <c r="AG14" s="44">
        <v>0.13105700835779294</v>
      </c>
      <c r="AH14" s="44">
        <v>9.2425596837330232E-2</v>
      </c>
      <c r="AI14" s="44">
        <v>5.3773259891932809E-2</v>
      </c>
      <c r="AJ14" s="44">
        <v>5.3688962575141205E-2</v>
      </c>
      <c r="AK14" s="44">
        <v>5.3605377900313132E-2</v>
      </c>
      <c r="AL14" s="44">
        <v>5.3522496714945619E-2</v>
      </c>
      <c r="AM14" s="45"/>
      <c r="AN14" s="45"/>
    </row>
    <row r="15" spans="3:40" x14ac:dyDescent="0.35">
      <c r="C15" s="43" t="s">
        <v>115</v>
      </c>
      <c r="D15" s="41" t="s">
        <v>127</v>
      </c>
      <c r="E15" s="43" t="s">
        <v>117</v>
      </c>
      <c r="F15" s="43" t="s">
        <v>123</v>
      </c>
      <c r="G15" s="43" t="s">
        <v>144</v>
      </c>
      <c r="H15" s="44">
        <v>0</v>
      </c>
      <c r="I15" s="44">
        <v>0</v>
      </c>
      <c r="J15" s="44">
        <v>0</v>
      </c>
      <c r="K15" s="44">
        <v>1.0103424392574015E-8</v>
      </c>
      <c r="L15" s="44">
        <v>1.1791310093966945E-6</v>
      </c>
      <c r="M15" s="44">
        <v>1.1300362486885696E-6</v>
      </c>
      <c r="N15" s="44">
        <v>3.9175339400442338E-6</v>
      </c>
      <c r="O15" s="44">
        <v>8.0945355007268108E-6</v>
      </c>
      <c r="P15" s="44">
        <v>1.3396366698807155E-5</v>
      </c>
      <c r="Q15" s="44">
        <v>1.2547729300481421E-5</v>
      </c>
      <c r="R15" s="44">
        <v>4.9155165323522504E-4</v>
      </c>
      <c r="S15" s="44">
        <v>1.2585609480103874E-3</v>
      </c>
      <c r="T15" s="44">
        <v>5.4194932302027987E-3</v>
      </c>
      <c r="U15" s="44">
        <v>4.3369146207067444E-2</v>
      </c>
      <c r="V15" s="44">
        <v>8.9408534569075895E-2</v>
      </c>
      <c r="W15" s="44">
        <v>0.14368892227057734</v>
      </c>
      <c r="X15" s="44">
        <v>0.20555151631827789</v>
      </c>
      <c r="Y15" s="44">
        <v>0.26475135838467001</v>
      </c>
      <c r="Z15" s="44">
        <v>0.33338795393990689</v>
      </c>
      <c r="AA15" s="44">
        <v>0.4120157512923826</v>
      </c>
      <c r="AB15" s="44">
        <v>0.524291258132209</v>
      </c>
      <c r="AC15" s="44">
        <v>0.6668478964992286</v>
      </c>
      <c r="AD15" s="44">
        <v>0.79370745816866917</v>
      </c>
      <c r="AE15" s="44">
        <v>0.88808133310953874</v>
      </c>
      <c r="AF15" s="44">
        <v>0.99081346824780159</v>
      </c>
      <c r="AG15" s="44">
        <v>1.0682557827950871</v>
      </c>
      <c r="AH15" s="44">
        <v>1.1236721042667286</v>
      </c>
      <c r="AI15" s="44">
        <v>1.1790197701825009</v>
      </c>
      <c r="AJ15" s="44">
        <v>1.2002393915834886</v>
      </c>
      <c r="AK15" s="44">
        <v>1.2238467647010531</v>
      </c>
      <c r="AL15" s="44">
        <v>1.2265688473081044</v>
      </c>
      <c r="AM15" s="45"/>
      <c r="AN15" s="45"/>
    </row>
    <row r="16" spans="3:40" x14ac:dyDescent="0.35">
      <c r="C16" s="43" t="s">
        <v>115</v>
      </c>
      <c r="D16" s="41" t="s">
        <v>127</v>
      </c>
      <c r="E16" s="43" t="s">
        <v>117</v>
      </c>
      <c r="F16" s="43" t="s">
        <v>124</v>
      </c>
      <c r="G16" s="43" t="s">
        <v>144</v>
      </c>
      <c r="H16" s="44">
        <v>0.30973003641377406</v>
      </c>
      <c r="I16" s="44">
        <v>0.29993742704554016</v>
      </c>
      <c r="J16" s="44">
        <v>0.29021569084252163</v>
      </c>
      <c r="K16" s="44">
        <v>0.28017533036610248</v>
      </c>
      <c r="L16" s="44">
        <v>0.27051253878132253</v>
      </c>
      <c r="M16" s="44">
        <v>0.25870237581477357</v>
      </c>
      <c r="N16" s="44">
        <v>0.24180430279645193</v>
      </c>
      <c r="O16" s="44">
        <v>0.22554575260491147</v>
      </c>
      <c r="P16" s="44">
        <v>0.20991645656939939</v>
      </c>
      <c r="Q16" s="44">
        <v>0.19449592349584433</v>
      </c>
      <c r="R16" s="44">
        <v>0.17966457074801273</v>
      </c>
      <c r="S16" s="44">
        <v>0.1731937890872578</v>
      </c>
      <c r="T16" s="44">
        <v>0.16672143423481051</v>
      </c>
      <c r="U16" s="44">
        <v>0.16065096594686382</v>
      </c>
      <c r="V16" s="44">
        <v>0.13953022964042752</v>
      </c>
      <c r="W16" s="44">
        <v>6.6251362110590961E-2</v>
      </c>
      <c r="X16" s="44">
        <v>5.9631815573830363E-2</v>
      </c>
      <c r="Y16" s="44">
        <v>5.2991821370353354E-2</v>
      </c>
      <c r="Z16" s="44">
        <v>4.6331593580827814E-2</v>
      </c>
      <c r="AA16" s="44">
        <v>3.9651343280660716E-2</v>
      </c>
      <c r="AB16" s="44">
        <v>3.2951278593122253E-2</v>
      </c>
      <c r="AC16" s="44">
        <v>2.6231604741332612E-2</v>
      </c>
      <c r="AD16" s="44">
        <v>1.9492524099140329E-2</v>
      </c>
      <c r="AE16" s="44">
        <v>1.2734236240920255E-2</v>
      </c>
      <c r="AF16" s="44">
        <v>5.9568014183141397E-3</v>
      </c>
      <c r="AG16" s="44">
        <v>1.1926260016164125E-3</v>
      </c>
      <c r="AH16" s="44">
        <v>1.1873234182188466E-3</v>
      </c>
      <c r="AI16" s="44">
        <v>1.182067778171788E-3</v>
      </c>
      <c r="AJ16" s="44">
        <v>1.176858460843743E-3</v>
      </c>
      <c r="AK16" s="44">
        <v>1.1716948564955926E-3</v>
      </c>
      <c r="AL16" s="44">
        <v>1.1665763660427555E-3</v>
      </c>
      <c r="AM16" s="45"/>
      <c r="AN16" s="45"/>
    </row>
    <row r="17" spans="3:40" x14ac:dyDescent="0.35">
      <c r="C17" s="43" t="s">
        <v>115</v>
      </c>
      <c r="D17" s="41" t="s">
        <v>127</v>
      </c>
      <c r="E17" s="43" t="s">
        <v>125</v>
      </c>
      <c r="F17" s="43" t="s">
        <v>126</v>
      </c>
      <c r="G17" s="43" t="s">
        <v>144</v>
      </c>
      <c r="H17" s="44">
        <v>23.856603632918254</v>
      </c>
      <c r="I17" s="44">
        <v>23.639122962320055</v>
      </c>
      <c r="J17" s="44">
        <v>23.436756307573543</v>
      </c>
      <c r="K17" s="44">
        <v>23.254755404463296</v>
      </c>
      <c r="L17" s="44">
        <v>23.089962814053379</v>
      </c>
      <c r="M17" s="44">
        <v>22.939813025138026</v>
      </c>
      <c r="N17" s="44">
        <v>22.803211910063204</v>
      </c>
      <c r="O17" s="44">
        <v>22.679091560163311</v>
      </c>
      <c r="P17" s="44">
        <v>22.565653004866601</v>
      </c>
      <c r="Q17" s="44">
        <v>22.485908257946619</v>
      </c>
      <c r="R17" s="44">
        <v>22.426665221023061</v>
      </c>
      <c r="S17" s="44">
        <v>22.388431685626919</v>
      </c>
      <c r="T17" s="44">
        <v>22.351537858273645</v>
      </c>
      <c r="U17" s="44">
        <v>22.331805624122687</v>
      </c>
      <c r="V17" s="44">
        <v>22.323029238510305</v>
      </c>
      <c r="W17" s="44">
        <v>22.322577484780275</v>
      </c>
      <c r="X17" s="44">
        <v>22.331400766269553</v>
      </c>
      <c r="Y17" s="44">
        <v>22.376593488883788</v>
      </c>
      <c r="Z17" s="44">
        <v>22.447519155184857</v>
      </c>
      <c r="AA17" s="44">
        <v>22.543978213721477</v>
      </c>
      <c r="AB17" s="44">
        <v>22.636330997399156</v>
      </c>
      <c r="AC17" s="44">
        <v>22.733231660507773</v>
      </c>
      <c r="AD17" s="44">
        <v>22.838918622835411</v>
      </c>
      <c r="AE17" s="44">
        <v>22.950382054351156</v>
      </c>
      <c r="AF17" s="44">
        <v>23.064791825899757</v>
      </c>
      <c r="AG17" s="44">
        <v>23.183638319584887</v>
      </c>
      <c r="AH17" s="44">
        <v>23.306257677218341</v>
      </c>
      <c r="AI17" s="44">
        <v>23.424546734814772</v>
      </c>
      <c r="AJ17" s="44">
        <v>23.535993380085937</v>
      </c>
      <c r="AK17" s="44">
        <v>23.603595474652522</v>
      </c>
      <c r="AL17" s="44">
        <v>23.615679581235391</v>
      </c>
      <c r="AM17" s="45"/>
      <c r="AN17" s="45"/>
    </row>
    <row r="18" spans="3:40" x14ac:dyDescent="0.35">
      <c r="C18" s="43"/>
      <c r="E18" s="43"/>
      <c r="F18" s="43"/>
      <c r="G18" s="43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5"/>
      <c r="AN18" s="45"/>
    </row>
    <row r="19" spans="3:40" x14ac:dyDescent="0.35">
      <c r="C19" s="43" t="s">
        <v>115</v>
      </c>
      <c r="D19" s="41" t="s">
        <v>128</v>
      </c>
      <c r="E19" s="43" t="s">
        <v>129</v>
      </c>
      <c r="F19" s="43" t="s">
        <v>126</v>
      </c>
      <c r="G19" s="43" t="s">
        <v>144</v>
      </c>
      <c r="H19" s="44">
        <v>8.1213392677646129E-2</v>
      </c>
      <c r="I19" s="44">
        <v>0.1410237126953745</v>
      </c>
      <c r="J19" s="44">
        <v>0.26497177270110983</v>
      </c>
      <c r="K19" s="44">
        <v>0.55641202772295884</v>
      </c>
      <c r="L19" s="44">
        <v>0.95325014347724724</v>
      </c>
      <c r="M19" s="44">
        <v>1.4240186813936559</v>
      </c>
      <c r="N19" s="44">
        <v>1.921237083250972</v>
      </c>
      <c r="O19" s="44">
        <v>2.4855183347148522</v>
      </c>
      <c r="P19" s="44">
        <v>3.1549760450565842</v>
      </c>
      <c r="Q19" s="44">
        <v>3.8893409086063353</v>
      </c>
      <c r="R19" s="44">
        <v>4.8679205593829868</v>
      </c>
      <c r="S19" s="44">
        <v>5.7625241203454811</v>
      </c>
      <c r="T19" s="44">
        <v>6.5935553487821075</v>
      </c>
      <c r="U19" s="44">
        <v>7.4383924488363959</v>
      </c>
      <c r="V19" s="44">
        <v>8.2392537197031981</v>
      </c>
      <c r="W19" s="44">
        <v>9.3020398041716739</v>
      </c>
      <c r="X19" s="44">
        <v>10.237618364371766</v>
      </c>
      <c r="Y19" s="44">
        <v>10.88050223817835</v>
      </c>
      <c r="Z19" s="44">
        <v>11.441597372175172</v>
      </c>
      <c r="AA19" s="44">
        <v>11.882973296639388</v>
      </c>
      <c r="AB19" s="44">
        <v>12.26253617677823</v>
      </c>
      <c r="AC19" s="44">
        <v>12.489945279149353</v>
      </c>
      <c r="AD19" s="44">
        <v>12.661742377797376</v>
      </c>
      <c r="AE19" s="44">
        <v>12.778807945999931</v>
      </c>
      <c r="AF19" s="44">
        <v>12.857201462847813</v>
      </c>
      <c r="AG19" s="44">
        <v>12.891274694584228</v>
      </c>
      <c r="AH19" s="44">
        <v>12.887776623812243</v>
      </c>
      <c r="AI19" s="44">
        <v>12.865861852784287</v>
      </c>
      <c r="AJ19" s="44">
        <v>12.824230223767636</v>
      </c>
      <c r="AK19" s="44">
        <v>12.76739973445806</v>
      </c>
      <c r="AL19" s="44">
        <v>12.703159266156433</v>
      </c>
      <c r="AM19" s="45"/>
      <c r="AN19" s="45"/>
    </row>
    <row r="20" spans="3:40" x14ac:dyDescent="0.35">
      <c r="C20" s="43" t="s">
        <v>115</v>
      </c>
      <c r="D20" s="41" t="s">
        <v>128</v>
      </c>
      <c r="E20" s="43" t="s">
        <v>129</v>
      </c>
      <c r="F20" s="43" t="s">
        <v>123</v>
      </c>
      <c r="G20" s="43" t="s">
        <v>144</v>
      </c>
      <c r="H20" s="44">
        <v>2.3478702493938235E-3</v>
      </c>
      <c r="I20" s="44">
        <v>5.7513383785398504E-3</v>
      </c>
      <c r="J20" s="44">
        <v>8.595170861104855E-3</v>
      </c>
      <c r="K20" s="44">
        <v>1.0048082101850009E-2</v>
      </c>
      <c r="L20" s="44">
        <v>1.2323654125920337E-2</v>
      </c>
      <c r="M20" s="44">
        <v>1.559501190043489E-2</v>
      </c>
      <c r="N20" s="44">
        <v>1.7452189035923403E-2</v>
      </c>
      <c r="O20" s="44">
        <v>1.9791173662531355E-2</v>
      </c>
      <c r="P20" s="44">
        <v>2.3200497642758965E-2</v>
      </c>
      <c r="Q20" s="44">
        <v>2.6293534946457819E-2</v>
      </c>
      <c r="R20" s="44">
        <v>0.12450672375022621</v>
      </c>
      <c r="S20" s="44">
        <v>0.22081473427156748</v>
      </c>
      <c r="T20" s="44">
        <v>0.30991383020560226</v>
      </c>
      <c r="U20" s="44">
        <v>0.39493976267390934</v>
      </c>
      <c r="V20" s="44">
        <v>0.47407314030814734</v>
      </c>
      <c r="W20" s="44">
        <v>0.55272679910785105</v>
      </c>
      <c r="X20" s="44">
        <v>0.62933205898445732</v>
      </c>
      <c r="Y20" s="44">
        <v>0.7033199618237127</v>
      </c>
      <c r="Z20" s="44">
        <v>0.77404429439074696</v>
      </c>
      <c r="AA20" s="44">
        <v>0.8384864325101572</v>
      </c>
      <c r="AB20" s="44">
        <v>0.89636187913232279</v>
      </c>
      <c r="AC20" s="44">
        <v>0.93521489943508751</v>
      </c>
      <c r="AD20" s="44">
        <v>0.96535361220133475</v>
      </c>
      <c r="AE20" s="44">
        <v>0.98940465816940981</v>
      </c>
      <c r="AF20" s="44">
        <v>1.0056002783041351</v>
      </c>
      <c r="AG20" s="44">
        <v>1.0172198980282681</v>
      </c>
      <c r="AH20" s="44">
        <v>1.0260972161661768</v>
      </c>
      <c r="AI20" s="44">
        <v>1.0287455524044964</v>
      </c>
      <c r="AJ20" s="44">
        <v>1.0299419056023704</v>
      </c>
      <c r="AK20" s="44">
        <v>1.0290310876759814</v>
      </c>
      <c r="AL20" s="44">
        <v>1.0277350534551288</v>
      </c>
      <c r="AM20" s="45"/>
      <c r="AN20" s="45"/>
    </row>
    <row r="21" spans="3:40" x14ac:dyDescent="0.35">
      <c r="C21" s="43" t="s">
        <v>115</v>
      </c>
      <c r="D21" s="41" t="s">
        <v>128</v>
      </c>
      <c r="E21" s="43" t="s">
        <v>129</v>
      </c>
      <c r="F21" s="43" t="s">
        <v>131</v>
      </c>
      <c r="G21" s="43" t="s">
        <v>144</v>
      </c>
      <c r="H21" s="44">
        <v>27.383000217004103</v>
      </c>
      <c r="I21" s="44">
        <v>27.619150371289614</v>
      </c>
      <c r="J21" s="44">
        <v>27.504384812691281</v>
      </c>
      <c r="K21" s="44">
        <v>26.822886399434154</v>
      </c>
      <c r="L21" s="44">
        <v>25.961016826366258</v>
      </c>
      <c r="M21" s="44">
        <v>24.429579222182255</v>
      </c>
      <c r="N21" s="44">
        <v>22.554772558199485</v>
      </c>
      <c r="O21" s="44">
        <v>20.626655668319476</v>
      </c>
      <c r="P21" s="44">
        <v>18.553861454125137</v>
      </c>
      <c r="Q21" s="44">
        <v>16.410147542572503</v>
      </c>
      <c r="R21" s="44">
        <v>14.365234160212967</v>
      </c>
      <c r="S21" s="44">
        <v>12.455302181086882</v>
      </c>
      <c r="T21" s="44">
        <v>10.436794239244056</v>
      </c>
      <c r="U21" s="44">
        <v>8.6563288703035841</v>
      </c>
      <c r="V21" s="44">
        <v>7.0567896616584802</v>
      </c>
      <c r="W21" s="44">
        <v>5.705328595081598</v>
      </c>
      <c r="X21" s="44">
        <v>4.5539725093601691</v>
      </c>
      <c r="Y21" s="44">
        <v>3.5838100146611866</v>
      </c>
      <c r="Z21" s="44">
        <v>2.7749932829045263</v>
      </c>
      <c r="AA21" s="44">
        <v>2.1094178903413408</v>
      </c>
      <c r="AB21" s="44">
        <v>1.5711574355803317</v>
      </c>
      <c r="AC21" s="44">
        <v>1.1453587492035768</v>
      </c>
      <c r="AD21" s="44">
        <v>0.81560212403319299</v>
      </c>
      <c r="AE21" s="44">
        <v>0.56789364858175306</v>
      </c>
      <c r="AF21" s="44">
        <v>0.38677477707457331</v>
      </c>
      <c r="AG21" s="44">
        <v>0.25680372449456473</v>
      </c>
      <c r="AH21" s="44">
        <v>0.16686994928108362</v>
      </c>
      <c r="AI21" s="44">
        <v>0.10690917623251424</v>
      </c>
      <c r="AJ21" s="44">
        <v>6.8359253173862364E-2</v>
      </c>
      <c r="AK21" s="44">
        <v>4.1987308977970622E-2</v>
      </c>
      <c r="AL21" s="44">
        <v>2.4334068588232487E-2</v>
      </c>
      <c r="AM21" s="45"/>
      <c r="AN21" s="45"/>
    </row>
    <row r="22" spans="3:40" x14ac:dyDescent="0.35">
      <c r="C22" s="43" t="s">
        <v>115</v>
      </c>
      <c r="D22" s="41" t="s">
        <v>128</v>
      </c>
      <c r="E22" s="43" t="s">
        <v>129</v>
      </c>
      <c r="F22" s="43" t="s">
        <v>132</v>
      </c>
      <c r="G22" s="43" t="s">
        <v>144</v>
      </c>
      <c r="H22" s="44">
        <v>22.593775965240827</v>
      </c>
      <c r="I22" s="44">
        <v>22.513679211023948</v>
      </c>
      <c r="J22" s="44">
        <v>21.871733733118131</v>
      </c>
      <c r="K22" s="44">
        <v>20.345153032564713</v>
      </c>
      <c r="L22" s="44">
        <v>18.733683239840687</v>
      </c>
      <c r="M22" s="44">
        <v>17.015017457365502</v>
      </c>
      <c r="N22" s="44">
        <v>15.206466126046667</v>
      </c>
      <c r="O22" s="44">
        <v>13.592264323089861</v>
      </c>
      <c r="P22" s="44">
        <v>12.100882989451204</v>
      </c>
      <c r="Q22" s="44">
        <v>10.669560932415681</v>
      </c>
      <c r="R22" s="44">
        <v>9.4747753765512481</v>
      </c>
      <c r="S22" s="44">
        <v>8.254721296176271</v>
      </c>
      <c r="T22" s="44">
        <v>6.8179003379544669</v>
      </c>
      <c r="U22" s="44">
        <v>5.5687181140676927</v>
      </c>
      <c r="V22" s="44">
        <v>4.5556126265251091</v>
      </c>
      <c r="W22" s="44">
        <v>3.6979550082199664</v>
      </c>
      <c r="X22" s="44">
        <v>2.9636324848318396</v>
      </c>
      <c r="Y22" s="44">
        <v>2.3477160168514395</v>
      </c>
      <c r="Z22" s="44">
        <v>1.8360709587283777</v>
      </c>
      <c r="AA22" s="44">
        <v>1.4137345315492622</v>
      </c>
      <c r="AB22" s="44">
        <v>1.0702544123624105</v>
      </c>
      <c r="AC22" s="44">
        <v>0.79722240851737813</v>
      </c>
      <c r="AD22" s="44">
        <v>0.5823741293173057</v>
      </c>
      <c r="AE22" s="44">
        <v>0.41715587245764985</v>
      </c>
      <c r="AF22" s="44">
        <v>0.29355744138332618</v>
      </c>
      <c r="AG22" s="44">
        <v>0.20144429587532861</v>
      </c>
      <c r="AH22" s="44">
        <v>0.13624397082754414</v>
      </c>
      <c r="AI22" s="44">
        <v>9.062318743211642E-2</v>
      </c>
      <c r="AJ22" s="44">
        <v>6.0187528710610477E-2</v>
      </c>
      <c r="AK22" s="44">
        <v>3.9762912043029924E-2</v>
      </c>
      <c r="AL22" s="44">
        <v>2.5977922340506252E-2</v>
      </c>
      <c r="AM22" s="45"/>
      <c r="AN22" s="45"/>
    </row>
    <row r="23" spans="3:40" x14ac:dyDescent="0.35">
      <c r="C23" s="43"/>
      <c r="E23" s="43"/>
      <c r="F23" s="43"/>
      <c r="G23" s="43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</row>
    <row r="24" spans="3:40" x14ac:dyDescent="0.35">
      <c r="C24" s="43" t="s">
        <v>115</v>
      </c>
      <c r="D24" s="41" t="s">
        <v>128</v>
      </c>
      <c r="E24" s="43" t="s">
        <v>133</v>
      </c>
      <c r="F24" s="43" t="s">
        <v>126</v>
      </c>
      <c r="G24" s="43" t="s">
        <v>144</v>
      </c>
      <c r="H24" s="44">
        <v>5.2073488406866137E-3</v>
      </c>
      <c r="I24" s="44">
        <v>2.4419168757894308E-2</v>
      </c>
      <c r="J24" s="44">
        <v>5.7635459751623069E-2</v>
      </c>
      <c r="K24" s="44">
        <v>0.10485622182187293</v>
      </c>
      <c r="L24" s="44">
        <v>0.16608145496864385</v>
      </c>
      <c r="M24" s="44">
        <v>0.24131115919193585</v>
      </c>
      <c r="N24" s="44">
        <v>0.41324783230151957</v>
      </c>
      <c r="O24" s="44">
        <v>0.6769136447662496</v>
      </c>
      <c r="P24" s="44">
        <v>1.0277071359302272</v>
      </c>
      <c r="Q24" s="44">
        <v>1.4610265864769709</v>
      </c>
      <c r="R24" s="44">
        <v>1.9722700184294184</v>
      </c>
      <c r="S24" s="44">
        <v>2.5518988200053045</v>
      </c>
      <c r="T24" s="44">
        <v>3.1280969228963897</v>
      </c>
      <c r="U24" s="44">
        <v>3.6982994411465002</v>
      </c>
      <c r="V24" s="44">
        <v>4.2590539611203289</v>
      </c>
      <c r="W24" s="44">
        <v>4.8100634350490363</v>
      </c>
      <c r="X24" s="44">
        <v>5.4001413736942885</v>
      </c>
      <c r="Y24" s="44">
        <v>5.9516813100674444</v>
      </c>
      <c r="Z24" s="44">
        <v>6.4646587696300779</v>
      </c>
      <c r="AA24" s="44">
        <v>6.9336535839152287</v>
      </c>
      <c r="AB24" s="44">
        <v>7.3586417102424244</v>
      </c>
      <c r="AC24" s="44">
        <v>7.6994232529271356</v>
      </c>
      <c r="AD24" s="44">
        <v>7.97982820741161</v>
      </c>
      <c r="AE24" s="44">
        <v>8.1998673692712902</v>
      </c>
      <c r="AF24" s="44">
        <v>8.363096525031235</v>
      </c>
      <c r="AG24" s="44">
        <v>8.469524194326036</v>
      </c>
      <c r="AH24" s="44">
        <v>8.5337122463073953</v>
      </c>
      <c r="AI24" s="44">
        <v>8.5915517558980543</v>
      </c>
      <c r="AJ24" s="44">
        <v>8.6430382343725753</v>
      </c>
      <c r="AK24" s="44">
        <v>8.6930159849896125</v>
      </c>
      <c r="AL24" s="44">
        <v>8.7414929720979977</v>
      </c>
      <c r="AM24" s="45"/>
      <c r="AN24" s="45"/>
    </row>
    <row r="25" spans="3:40" x14ac:dyDescent="0.35">
      <c r="C25" s="43" t="s">
        <v>115</v>
      </c>
      <c r="D25" s="41" t="s">
        <v>128</v>
      </c>
      <c r="E25" s="43" t="s">
        <v>133</v>
      </c>
      <c r="F25" s="43" t="s">
        <v>123</v>
      </c>
      <c r="G25" s="43" t="s">
        <v>144</v>
      </c>
      <c r="H25" s="44">
        <v>0</v>
      </c>
      <c r="I25" s="44">
        <v>2.3488777480217105E-5</v>
      </c>
      <c r="J25" s="44">
        <v>7.0466332440651314E-5</v>
      </c>
      <c r="K25" s="44">
        <v>1.4093266488130263E-4</v>
      </c>
      <c r="L25" s="44">
        <v>2.3488777480217099E-4</v>
      </c>
      <c r="M25" s="44">
        <v>3.5233166220325658E-4</v>
      </c>
      <c r="N25" s="44">
        <v>9.6135543428405522E-4</v>
      </c>
      <c r="O25" s="44">
        <v>2.0293869520271496E-3</v>
      </c>
      <c r="P25" s="44">
        <v>3.5198820331734017E-3</v>
      </c>
      <c r="Q25" s="44">
        <v>5.3969073360352164E-3</v>
      </c>
      <c r="R25" s="44">
        <v>7.6251403594965383E-3</v>
      </c>
      <c r="S25" s="44">
        <v>1.3618614084462487E-2</v>
      </c>
      <c r="T25" s="44">
        <v>2.2757689752937467E-2</v>
      </c>
      <c r="U25" s="44">
        <v>3.4719313194998554E-2</v>
      </c>
      <c r="V25" s="44">
        <v>4.9169952291112609E-2</v>
      </c>
      <c r="W25" s="44">
        <v>6.5805582545713337E-2</v>
      </c>
      <c r="X25" s="44">
        <v>7.9735672034971491E-2</v>
      </c>
      <c r="Y25" s="44">
        <v>8.7054180988125771E-2</v>
      </c>
      <c r="Z25" s="44">
        <v>8.7799581689529782E-2</v>
      </c>
      <c r="AA25" s="44">
        <v>8.1893578567980574E-2</v>
      </c>
      <c r="AB25" s="44">
        <v>6.9373598282997259E-2</v>
      </c>
      <c r="AC25" s="44">
        <v>5.3959148530899947E-2</v>
      </c>
      <c r="AD25" s="44">
        <v>4.1286445596180325E-2</v>
      </c>
      <c r="AE25" s="44">
        <v>3.1338598960512297E-2</v>
      </c>
      <c r="AF25" s="44">
        <v>2.3628358916016362E-2</v>
      </c>
      <c r="AG25" s="44">
        <v>1.8142414619635019E-2</v>
      </c>
      <c r="AH25" s="44">
        <v>1.5052086398215798E-2</v>
      </c>
      <c r="AI25" s="44">
        <v>1.1508847242019164E-2</v>
      </c>
      <c r="AJ25" s="44">
        <v>7.5197378855750511E-3</v>
      </c>
      <c r="AK25" s="44">
        <v>4.420427710876744E-3</v>
      </c>
      <c r="AL25" s="44">
        <v>2.1984297197702777E-3</v>
      </c>
      <c r="AM25" s="45"/>
      <c r="AN25" s="45"/>
    </row>
    <row r="26" spans="3:40" x14ac:dyDescent="0.35">
      <c r="C26" s="43" t="s">
        <v>115</v>
      </c>
      <c r="D26" s="41" t="s">
        <v>128</v>
      </c>
      <c r="E26" s="43" t="s">
        <v>133</v>
      </c>
      <c r="F26" s="43" t="s">
        <v>131</v>
      </c>
      <c r="G26" s="43" t="s">
        <v>144</v>
      </c>
      <c r="H26" s="44">
        <v>19.025999790943107</v>
      </c>
      <c r="I26" s="44">
        <v>18.980506954995572</v>
      </c>
      <c r="J26" s="44">
        <v>18.912117820116187</v>
      </c>
      <c r="K26" s="44">
        <v>18.814890381111205</v>
      </c>
      <c r="L26" s="44">
        <v>18.68882463798063</v>
      </c>
      <c r="M26" s="44">
        <v>18.533920590724456</v>
      </c>
      <c r="N26" s="44">
        <v>17.771625338166039</v>
      </c>
      <c r="O26" s="44">
        <v>16.881772753105473</v>
      </c>
      <c r="P26" s="44">
        <v>15.820819520988744</v>
      </c>
      <c r="Q26" s="44">
        <v>14.602183121851628</v>
      </c>
      <c r="R26" s="44">
        <v>13.239281035729881</v>
      </c>
      <c r="S26" s="44">
        <v>11.747536896955905</v>
      </c>
      <c r="T26" s="44">
        <v>10.28010327767046</v>
      </c>
      <c r="U26" s="44">
        <v>8.8439430440176743</v>
      </c>
      <c r="V26" s="44">
        <v>7.448430068590203</v>
      </c>
      <c r="W26" s="44">
        <v>6.095713148821102</v>
      </c>
      <c r="X26" s="44">
        <v>5.0357003927327995</v>
      </c>
      <c r="Y26" s="44">
        <v>4.059493849966791</v>
      </c>
      <c r="Z26" s="44">
        <v>3.1670935205230744</v>
      </c>
      <c r="AA26" s="44">
        <v>2.3684473056576691</v>
      </c>
      <c r="AB26" s="44">
        <v>1.6635552053705727</v>
      </c>
      <c r="AC26" s="44">
        <v>1.122637710699476</v>
      </c>
      <c r="AD26" s="44">
        <v>0.69416147560064723</v>
      </c>
      <c r="AE26" s="44">
        <v>0.3781265000740856</v>
      </c>
      <c r="AF26" s="44">
        <v>0.16648188491465385</v>
      </c>
      <c r="AG26" s="44">
        <v>5.9227630122352014E-2</v>
      </c>
      <c r="AH26" s="44">
        <v>2.8903726854829951E-2</v>
      </c>
      <c r="AI26" s="44">
        <v>1.1716051123119353E-2</v>
      </c>
      <c r="AJ26" s="44">
        <v>7.6646029272202263E-3</v>
      </c>
      <c r="AK26" s="44">
        <v>4.5111030634165297E-3</v>
      </c>
      <c r="AL26" s="44">
        <v>2.2555515317082653E-3</v>
      </c>
      <c r="AM26" s="45"/>
      <c r="AN26" s="45"/>
    </row>
    <row r="27" spans="3:40" x14ac:dyDescent="0.35">
      <c r="C27" s="43" t="s">
        <v>115</v>
      </c>
      <c r="D27" s="41" t="s">
        <v>128</v>
      </c>
      <c r="E27" s="43" t="s">
        <v>133</v>
      </c>
      <c r="F27" s="43" t="s">
        <v>132</v>
      </c>
      <c r="G27" s="43" t="s">
        <v>144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5"/>
      <c r="AN27" s="45"/>
    </row>
    <row r="28" spans="3:40" x14ac:dyDescent="0.35">
      <c r="C28" s="43"/>
      <c r="E28" s="43"/>
      <c r="F28" s="43"/>
      <c r="G28" s="43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</row>
    <row r="29" spans="3:40" x14ac:dyDescent="0.35">
      <c r="C29" s="43" t="s">
        <v>115</v>
      </c>
      <c r="D29" s="43" t="s">
        <v>134</v>
      </c>
      <c r="E29" s="43"/>
      <c r="F29" s="43" t="s">
        <v>118</v>
      </c>
      <c r="G29" s="43" t="s">
        <v>144</v>
      </c>
      <c r="H29" s="44">
        <v>54.394301073303879</v>
      </c>
      <c r="I29" s="44">
        <v>53.762049246426059</v>
      </c>
      <c r="J29" s="44">
        <v>53.132820850121398</v>
      </c>
      <c r="K29" s="44">
        <v>52.327923556618643</v>
      </c>
      <c r="L29" s="44">
        <v>51.488969505531301</v>
      </c>
      <c r="M29" s="44">
        <v>50.318877108089609</v>
      </c>
      <c r="N29" s="44">
        <v>48.889870084820686</v>
      </c>
      <c r="O29" s="44">
        <v>47.181710550104725</v>
      </c>
      <c r="P29" s="44">
        <v>44.942430916947373</v>
      </c>
      <c r="Q29" s="44">
        <v>42.643535890739351</v>
      </c>
      <c r="R29" s="44">
        <v>40.278134115548696</v>
      </c>
      <c r="S29" s="44">
        <v>38.380031550386036</v>
      </c>
      <c r="T29" s="44">
        <v>36.353063848127483</v>
      </c>
      <c r="U29" s="44">
        <v>34.04627561854582</v>
      </c>
      <c r="V29" s="44">
        <v>31.415977466128155</v>
      </c>
      <c r="W29" s="44">
        <v>28.775588517328529</v>
      </c>
      <c r="X29" s="44">
        <v>26.267837407059375</v>
      </c>
      <c r="Y29" s="44">
        <v>23.861900387436798</v>
      </c>
      <c r="Z29" s="44">
        <v>21.437952526022261</v>
      </c>
      <c r="AA29" s="44">
        <v>18.941602969173765</v>
      </c>
      <c r="AB29" s="44">
        <v>16.357481608205603</v>
      </c>
      <c r="AC29" s="44">
        <v>13.612941441912508</v>
      </c>
      <c r="AD29" s="44">
        <v>11.149769728704042</v>
      </c>
      <c r="AE29" s="44">
        <v>8.9778510943374314</v>
      </c>
      <c r="AF29" s="44">
        <v>6.8914991618324608</v>
      </c>
      <c r="AG29" s="44">
        <v>5.1087973978908776</v>
      </c>
      <c r="AH29" s="44">
        <v>3.4959332755879422</v>
      </c>
      <c r="AI29" s="44">
        <v>1.9169211891510123</v>
      </c>
      <c r="AJ29" s="44">
        <v>0.66525406683049459</v>
      </c>
      <c r="AK29" s="44">
        <v>0.34925758074656776</v>
      </c>
      <c r="AL29" s="44">
        <v>8.4633510365149017E-2</v>
      </c>
    </row>
    <row r="30" spans="3:40" x14ac:dyDescent="0.35">
      <c r="C30" s="43" t="s">
        <v>115</v>
      </c>
      <c r="D30" s="43" t="s">
        <v>134</v>
      </c>
      <c r="E30" s="43"/>
      <c r="F30" s="43" t="s">
        <v>120</v>
      </c>
      <c r="G30" s="43" t="s">
        <v>144</v>
      </c>
      <c r="H30" s="44">
        <v>0.83312385116542997</v>
      </c>
      <c r="I30" s="44">
        <v>0.81501551653408466</v>
      </c>
      <c r="J30" s="44">
        <v>0.77893149124770567</v>
      </c>
      <c r="K30" s="44">
        <v>0.73825859392687554</v>
      </c>
      <c r="L30" s="44">
        <v>0.69696152215874019</v>
      </c>
      <c r="M30" s="44">
        <v>0.66063749945959527</v>
      </c>
      <c r="N30" s="44">
        <v>0.61288972041610235</v>
      </c>
      <c r="O30" s="44">
        <v>0.55500365373052429</v>
      </c>
      <c r="P30" s="44">
        <v>0.49234059895294396</v>
      </c>
      <c r="Q30" s="44">
        <v>0.45307919808379366</v>
      </c>
      <c r="R30" s="44">
        <v>0.41469094953302077</v>
      </c>
      <c r="S30" s="44">
        <v>0.38092484072853988</v>
      </c>
      <c r="T30" s="44">
        <v>0.347443148990627</v>
      </c>
      <c r="U30" s="44">
        <v>0.31569436519247968</v>
      </c>
      <c r="V30" s="44">
        <v>0.28420752032909669</v>
      </c>
      <c r="W30" s="44">
        <v>0.25418998200793153</v>
      </c>
      <c r="X30" s="44">
        <v>0.22507274537755317</v>
      </c>
      <c r="Y30" s="44">
        <v>0.19587321074900482</v>
      </c>
      <c r="Z30" s="44">
        <v>0.16676197639554474</v>
      </c>
      <c r="AA30" s="44">
        <v>0.13659034959224409</v>
      </c>
      <c r="AB30" s="44">
        <v>0.10639685256067036</v>
      </c>
      <c r="AC30" s="44">
        <v>7.6128352114908232E-2</v>
      </c>
      <c r="AD30" s="44">
        <v>4.5945238483671484E-2</v>
      </c>
      <c r="AE30" s="44">
        <v>1.7155439121169236E-2</v>
      </c>
      <c r="AF30" s="44">
        <v>1.4382822602960999E-2</v>
      </c>
      <c r="AG30" s="44">
        <v>1.3206738458706017E-2</v>
      </c>
      <c r="AH30" s="44">
        <v>1.2091649416923304E-2</v>
      </c>
      <c r="AI30" s="44">
        <v>1.0995856641787987E-2</v>
      </c>
      <c r="AJ30" s="44">
        <v>1.0025978390997925E-2</v>
      </c>
      <c r="AK30" s="44">
        <v>9.4577419416963775E-3</v>
      </c>
      <c r="AL30" s="44">
        <v>8.9437692284633878E-3</v>
      </c>
    </row>
    <row r="31" spans="3:40" x14ac:dyDescent="0.35">
      <c r="C31" s="43" t="s">
        <v>115</v>
      </c>
      <c r="D31" s="43" t="s">
        <v>134</v>
      </c>
      <c r="E31" s="43"/>
      <c r="F31" s="43" t="s">
        <v>121</v>
      </c>
      <c r="G31" s="43" t="s">
        <v>144</v>
      </c>
      <c r="H31" s="44">
        <v>75.0946092713301</v>
      </c>
      <c r="I31" s="44">
        <v>75.080983095791822</v>
      </c>
      <c r="J31" s="44">
        <v>74.044348039067273</v>
      </c>
      <c r="K31" s="44">
        <v>71.498791308882431</v>
      </c>
      <c r="L31" s="44">
        <v>68.655740467246645</v>
      </c>
      <c r="M31" s="44">
        <v>65.026667287973538</v>
      </c>
      <c r="N31" s="44">
        <v>60.283606172256292</v>
      </c>
      <c r="O31" s="44">
        <v>55.483213892507472</v>
      </c>
      <c r="P31" s="44">
        <v>50.470661881830587</v>
      </c>
      <c r="Q31" s="44">
        <v>45.404023136697937</v>
      </c>
      <c r="R31" s="44">
        <v>40.536435160147619</v>
      </c>
      <c r="S31" s="44">
        <v>35.707624120535471</v>
      </c>
      <c r="T31" s="44">
        <v>30.555403096750307</v>
      </c>
      <c r="U31" s="44">
        <v>25.833885858416167</v>
      </c>
      <c r="V31" s="44">
        <v>21.570964794453886</v>
      </c>
      <c r="W31" s="44">
        <v>17.76077071906213</v>
      </c>
      <c r="X31" s="44">
        <v>14.571263624944562</v>
      </c>
      <c r="Y31" s="44">
        <v>11.764549648867291</v>
      </c>
      <c r="Z31" s="44">
        <v>9.3074900118696959</v>
      </c>
      <c r="AA31" s="44">
        <v>7.1715470644514863</v>
      </c>
      <c r="AB31" s="44">
        <v>5.3353057571896505</v>
      </c>
      <c r="AC31" s="44">
        <v>3.8454531434374593</v>
      </c>
      <c r="AD31" s="44">
        <v>2.644708118225692</v>
      </c>
      <c r="AE31" s="44">
        <v>1.6944069569869578</v>
      </c>
      <c r="AF31" s="44">
        <v>1.0768050784865044</v>
      </c>
      <c r="AG31" s="44">
        <v>0.667724326097485</v>
      </c>
      <c r="AH31" s="44">
        <v>0.43868988873588904</v>
      </c>
      <c r="AI31" s="44">
        <v>0.27240540192476159</v>
      </c>
      <c r="AJ31" s="44">
        <v>0.1950028071108037</v>
      </c>
      <c r="AK31" s="44">
        <v>0.14230405896064127</v>
      </c>
      <c r="AL31" s="44">
        <v>0.10609003917539263</v>
      </c>
    </row>
    <row r="32" spans="3:40" x14ac:dyDescent="0.35">
      <c r="C32" s="43" t="s">
        <v>115</v>
      </c>
      <c r="D32" s="43" t="s">
        <v>134</v>
      </c>
      <c r="E32" s="43"/>
      <c r="F32" s="43" t="s">
        <v>123</v>
      </c>
      <c r="G32" s="43" t="s">
        <v>144</v>
      </c>
      <c r="H32" s="44">
        <v>2.3478702493938235E-3</v>
      </c>
      <c r="I32" s="44">
        <v>5.7748271560200673E-3</v>
      </c>
      <c r="J32" s="44">
        <v>8.6656371935455064E-3</v>
      </c>
      <c r="K32" s="44">
        <v>1.0189035164882281E-2</v>
      </c>
      <c r="L32" s="44">
        <v>1.2560960545785241E-2</v>
      </c>
      <c r="M32" s="44">
        <v>1.5949706965638476E-2</v>
      </c>
      <c r="N32" s="44">
        <v>1.8421934763408934E-2</v>
      </c>
      <c r="O32" s="44">
        <v>2.1838353075409541E-2</v>
      </c>
      <c r="P32" s="44">
        <v>2.6750654449278523E-2</v>
      </c>
      <c r="Q32" s="44">
        <v>3.171978301673218E-2</v>
      </c>
      <c r="R32" s="44">
        <v>0.13332514149247357</v>
      </c>
      <c r="S32" s="44">
        <v>0.23754996902087325</v>
      </c>
      <c r="T32" s="44">
        <v>0.34639377390055537</v>
      </c>
      <c r="U32" s="44">
        <v>0.48689316077149147</v>
      </c>
      <c r="V32" s="44">
        <v>0.64540957903003571</v>
      </c>
      <c r="W32" s="44">
        <v>0.8293729692190015</v>
      </c>
      <c r="X32" s="44">
        <v>1.0323091030878355</v>
      </c>
      <c r="Y32" s="44">
        <v>1.2226281644040611</v>
      </c>
      <c r="Z32" s="44">
        <v>1.4357891662602964</v>
      </c>
      <c r="AA32" s="44">
        <v>1.6742081793474237</v>
      </c>
      <c r="AB32" s="44">
        <v>2.0186578552271137</v>
      </c>
      <c r="AC32" s="44">
        <v>2.4527965462542944</v>
      </c>
      <c r="AD32" s="44">
        <v>2.8295357768263329</v>
      </c>
      <c r="AE32" s="44">
        <v>3.0941759238832525</v>
      </c>
      <c r="AF32" s="44">
        <v>3.3736911394464553</v>
      </c>
      <c r="AG32" s="44">
        <v>3.5655508207771236</v>
      </c>
      <c r="AH32" s="44">
        <v>3.6815652928105043</v>
      </c>
      <c r="AI32" s="44">
        <v>3.7911049557355594</v>
      </c>
      <c r="AJ32" s="44">
        <v>3.8674429109161736</v>
      </c>
      <c r="AK32" s="44">
        <v>3.9443626930894315</v>
      </c>
      <c r="AL32" s="44">
        <v>3.9479987075679657</v>
      </c>
    </row>
    <row r="33" spans="3:38" x14ac:dyDescent="0.35">
      <c r="C33" s="43" t="s">
        <v>115</v>
      </c>
      <c r="D33" s="43" t="s">
        <v>134</v>
      </c>
      <c r="E33" s="43"/>
      <c r="F33" s="43" t="s">
        <v>124</v>
      </c>
      <c r="G33" s="43" t="s">
        <v>144</v>
      </c>
      <c r="H33" s="44">
        <v>3.6864181952115356</v>
      </c>
      <c r="I33" s="44">
        <v>3.6372587765969033</v>
      </c>
      <c r="J33" s="44">
        <v>3.5128865366218043</v>
      </c>
      <c r="K33" s="44">
        <v>3.377818663552536</v>
      </c>
      <c r="L33" s="44">
        <v>3.2389472470989942</v>
      </c>
      <c r="M33" s="44">
        <v>3.1075879438650826</v>
      </c>
      <c r="N33" s="44">
        <v>2.9292590109569554</v>
      </c>
      <c r="O33" s="44">
        <v>2.7232474101656368</v>
      </c>
      <c r="P33" s="44">
        <v>2.5011975413200616</v>
      </c>
      <c r="Q33" s="44">
        <v>2.3392752403537775</v>
      </c>
      <c r="R33" s="44">
        <v>2.1803070731049989</v>
      </c>
      <c r="S33" s="44">
        <v>2.055237162150211</v>
      </c>
      <c r="T33" s="44">
        <v>1.9311705947205047</v>
      </c>
      <c r="U33" s="44">
        <v>1.8138119367778964</v>
      </c>
      <c r="V33" s="44">
        <v>1.682571241145399</v>
      </c>
      <c r="W33" s="44">
        <v>1.5054260095891514</v>
      </c>
      <c r="X33" s="44">
        <v>1.3992143651861721</v>
      </c>
      <c r="Y33" s="44">
        <v>1.2925103039146022</v>
      </c>
      <c r="Z33" s="44">
        <v>1.1862579495462806</v>
      </c>
      <c r="AA33" s="44">
        <v>1.0755590398291655</v>
      </c>
      <c r="AB33" s="44">
        <v>0.96520387019188603</v>
      </c>
      <c r="AC33" s="44">
        <v>0.85482700511718612</v>
      </c>
      <c r="AD33" s="44">
        <v>0.74443467277985531</v>
      </c>
      <c r="AE33" s="44">
        <v>0.63961436244670156</v>
      </c>
      <c r="AF33" s="44">
        <v>0.62441098143627605</v>
      </c>
      <c r="AG33" s="44">
        <v>0.61711415243693624</v>
      </c>
      <c r="AH33" s="44">
        <v>0.61457828735576914</v>
      </c>
      <c r="AI33" s="44">
        <v>0.61206940751229577</v>
      </c>
      <c r="AJ33" s="44">
        <v>0.61002102053780394</v>
      </c>
      <c r="AK33" s="44">
        <v>0.60802741231129254</v>
      </c>
      <c r="AL33" s="44">
        <v>0.60603570294671261</v>
      </c>
    </row>
    <row r="34" spans="3:38" x14ac:dyDescent="0.35">
      <c r="C34" s="43" t="s">
        <v>115</v>
      </c>
      <c r="D34" s="43" t="s">
        <v>134</v>
      </c>
      <c r="E34" s="43"/>
      <c r="F34" s="43" t="s">
        <v>126</v>
      </c>
      <c r="G34" s="43" t="s">
        <v>144</v>
      </c>
      <c r="H34" s="44">
        <v>36.463453452097795</v>
      </c>
      <c r="I34" s="44">
        <v>36.094227406293442</v>
      </c>
      <c r="J34" s="44">
        <v>35.943811939435228</v>
      </c>
      <c r="K34" s="44">
        <v>36.061864944121425</v>
      </c>
      <c r="L34" s="44">
        <v>36.358507578606464</v>
      </c>
      <c r="M34" s="44">
        <v>36.83997375388666</v>
      </c>
      <c r="N34" s="44">
        <v>37.577415743302652</v>
      </c>
      <c r="O34" s="44">
        <v>38.619758008598673</v>
      </c>
      <c r="P34" s="44">
        <v>40.008638384932418</v>
      </c>
      <c r="Q34" s="44">
        <v>41.693532703572515</v>
      </c>
      <c r="R34" s="44">
        <v>43.915542176913362</v>
      </c>
      <c r="S34" s="44">
        <v>45.981923208394477</v>
      </c>
      <c r="T34" s="44">
        <v>48.022411823963481</v>
      </c>
      <c r="U34" s="44">
        <v>50.197087755406457</v>
      </c>
      <c r="V34" s="44">
        <v>52.375225578492959</v>
      </c>
      <c r="W34" s="44">
        <v>54.922435124522146</v>
      </c>
      <c r="X34" s="44">
        <v>57.332549135265985</v>
      </c>
      <c r="Y34" s="44">
        <v>59.430500571407634</v>
      </c>
      <c r="Z34" s="44">
        <v>61.453017932401202</v>
      </c>
      <c r="AA34" s="44">
        <v>63.336426886340803</v>
      </c>
      <c r="AB34" s="44">
        <v>65.05045543864405</v>
      </c>
      <c r="AC34" s="44">
        <v>66.546494086642042</v>
      </c>
      <c r="AD34" s="44">
        <v>67.871465490412206</v>
      </c>
      <c r="AE34" s="44">
        <v>69.007227514449156</v>
      </c>
      <c r="AF34" s="44">
        <v>69.962788856294281</v>
      </c>
      <c r="AG34" s="44">
        <v>70.771929162869426</v>
      </c>
      <c r="AH34" s="44">
        <v>71.461231510683859</v>
      </c>
      <c r="AI34" s="44">
        <v>72.145212345081859</v>
      </c>
      <c r="AJ34" s="44">
        <v>72.797399764854163</v>
      </c>
      <c r="AK34" s="44">
        <v>72.917403094838221</v>
      </c>
      <c r="AL34" s="44">
        <v>72.949320221546117</v>
      </c>
    </row>
    <row r="35" spans="3:38" x14ac:dyDescent="0.35">
      <c r="F35" s="26" t="s">
        <v>135</v>
      </c>
      <c r="H35" s="47">
        <f>SUM(H29:H34)</f>
        <v>170.47425371335811</v>
      </c>
      <c r="I35" s="47">
        <f t="shared" ref="I35:AL35" si="0">SUM(I29:I34)</f>
        <v>169.39530886879831</v>
      </c>
      <c r="J35" s="47">
        <f t="shared" si="0"/>
        <v>167.42146449368693</v>
      </c>
      <c r="K35" s="47">
        <f t="shared" si="0"/>
        <v>164.0148461022668</v>
      </c>
      <c r="L35" s="47">
        <f t="shared" si="0"/>
        <v>160.45168728118793</v>
      </c>
      <c r="M35" s="47">
        <f t="shared" si="0"/>
        <v>155.96969330024012</v>
      </c>
      <c r="N35" s="47">
        <f t="shared" si="0"/>
        <v>150.31146266651609</v>
      </c>
      <c r="O35" s="47">
        <f t="shared" si="0"/>
        <v>144.58477186818246</v>
      </c>
      <c r="P35" s="47">
        <f t="shared" si="0"/>
        <v>138.44201997843265</v>
      </c>
      <c r="Q35" s="47">
        <f t="shared" si="0"/>
        <v>132.5651659524641</v>
      </c>
      <c r="R35" s="47">
        <f t="shared" si="0"/>
        <v>127.45843461674016</v>
      </c>
      <c r="S35" s="47">
        <f t="shared" si="0"/>
        <v>122.7432908512156</v>
      </c>
      <c r="T35" s="47">
        <f t="shared" si="0"/>
        <v>117.55588628645296</v>
      </c>
      <c r="U35" s="47">
        <f t="shared" si="0"/>
        <v>112.69364869511031</v>
      </c>
      <c r="V35" s="47">
        <f t="shared" si="0"/>
        <v>107.97435617957953</v>
      </c>
      <c r="W35" s="47">
        <f t="shared" si="0"/>
        <v>104.0477833217289</v>
      </c>
      <c r="X35" s="47">
        <f t="shared" si="0"/>
        <v>100.82824638092148</v>
      </c>
      <c r="Y35" s="47">
        <f t="shared" si="0"/>
        <v>97.767962286779394</v>
      </c>
      <c r="Z35" s="47">
        <f t="shared" si="0"/>
        <v>94.987269562495285</v>
      </c>
      <c r="AA35" s="47">
        <f t="shared" si="0"/>
        <v>92.335934488734893</v>
      </c>
      <c r="AB35" s="47">
        <f t="shared" si="0"/>
        <v>89.83350138201898</v>
      </c>
      <c r="AC35" s="47">
        <f t="shared" si="0"/>
        <v>87.388640575478405</v>
      </c>
      <c r="AD35" s="47">
        <f t="shared" si="0"/>
        <v>85.285859025431805</v>
      </c>
      <c r="AE35" s="47">
        <f t="shared" si="0"/>
        <v>83.430431291224664</v>
      </c>
      <c r="AF35" s="47">
        <f t="shared" si="0"/>
        <v>81.943578040098942</v>
      </c>
      <c r="AG35" s="47">
        <f t="shared" si="0"/>
        <v>80.744322598530559</v>
      </c>
      <c r="AH35" s="47">
        <f t="shared" si="0"/>
        <v>79.704089904590887</v>
      </c>
      <c r="AI35" s="47">
        <f t="shared" si="0"/>
        <v>78.748709156047283</v>
      </c>
      <c r="AJ35" s="47">
        <f t="shared" si="0"/>
        <v>78.14514654864044</v>
      </c>
      <c r="AK35" s="47">
        <f t="shared" si="0"/>
        <v>77.970812581887856</v>
      </c>
      <c r="AL35" s="47">
        <f t="shared" si="0"/>
        <v>77.703021950829793</v>
      </c>
    </row>
    <row r="36" spans="3:38" x14ac:dyDescent="0.35">
      <c r="F36" s="26" t="s">
        <v>136</v>
      </c>
      <c r="H36" s="47">
        <f>SUM($H35:H35)</f>
        <v>170.47425371335811</v>
      </c>
      <c r="I36" s="47">
        <f>SUM($H35:I35)</f>
        <v>339.86956258215639</v>
      </c>
      <c r="J36" s="47">
        <f>SUM($H35:J35)</f>
        <v>507.29102707584332</v>
      </c>
      <c r="K36" s="47">
        <f>SUM($H35:K35)</f>
        <v>671.30587317811012</v>
      </c>
      <c r="L36" s="47">
        <f>SUM($H35:L35)</f>
        <v>831.75756045929802</v>
      </c>
      <c r="M36" s="47">
        <f>SUM($H35:M35)</f>
        <v>987.72725375953814</v>
      </c>
      <c r="N36" s="47">
        <f>SUM($H35:N35)</f>
        <v>1138.0387164260542</v>
      </c>
      <c r="O36" s="47">
        <f>SUM($H35:O35)</f>
        <v>1282.6234882942367</v>
      </c>
      <c r="P36" s="47">
        <f>SUM($H35:P35)</f>
        <v>1421.0655082726694</v>
      </c>
      <c r="Q36" s="47">
        <f>SUM($H35:Q35)</f>
        <v>1553.6306742251336</v>
      </c>
      <c r="R36" s="47">
        <f>SUM($H35:R35)</f>
        <v>1681.0891088418737</v>
      </c>
      <c r="S36" s="47">
        <f>SUM($H35:S35)</f>
        <v>1803.8323996930892</v>
      </c>
      <c r="T36" s="47">
        <f>SUM($H35:T35)</f>
        <v>1921.3882859795422</v>
      </c>
      <c r="U36" s="47">
        <f>SUM($H35:U35)</f>
        <v>2034.0819346746525</v>
      </c>
      <c r="V36" s="47">
        <f>SUM($H35:V35)</f>
        <v>2142.056290854232</v>
      </c>
      <c r="W36" s="47">
        <f>SUM($H35:W35)</f>
        <v>2246.1040741759607</v>
      </c>
      <c r="X36" s="47">
        <f>SUM($H35:X35)</f>
        <v>2346.9323205568821</v>
      </c>
      <c r="Y36" s="47">
        <f>SUM($H35:Y35)</f>
        <v>2444.7002828436616</v>
      </c>
      <c r="Z36" s="47">
        <f>SUM($H35:Z35)</f>
        <v>2539.687552406157</v>
      </c>
      <c r="AA36" s="47">
        <f>SUM($H35:AA35)</f>
        <v>2632.0234868948919</v>
      </c>
      <c r="AB36" s="47">
        <f>SUM($H35:AB35)</f>
        <v>2721.8569882769107</v>
      </c>
      <c r="AC36" s="47">
        <f>SUM($H35:AC35)</f>
        <v>2809.245628852389</v>
      </c>
      <c r="AD36" s="47">
        <f>SUM($H35:AD35)</f>
        <v>2894.5314878778208</v>
      </c>
      <c r="AE36" s="47">
        <f>SUM($H35:AE35)</f>
        <v>2977.9619191690454</v>
      </c>
      <c r="AF36" s="47">
        <f>SUM($H35:AF35)</f>
        <v>3059.9054972091444</v>
      </c>
      <c r="AG36" s="47">
        <f>SUM($H35:AG35)</f>
        <v>3140.6498198076752</v>
      </c>
      <c r="AH36" s="47">
        <f>SUM($H35:AH35)</f>
        <v>3220.3539097122662</v>
      </c>
      <c r="AI36" s="47">
        <f>SUM($H35:AI35)</f>
        <v>3299.1026188683136</v>
      </c>
      <c r="AJ36" s="47">
        <f>SUM($H35:AJ35)</f>
        <v>3377.2477654169538</v>
      </c>
      <c r="AK36" s="47">
        <f>SUM($H35:AK35)</f>
        <v>3455.2185779988417</v>
      </c>
      <c r="AL36" s="47">
        <f>SUM($H35:AL35)</f>
        <v>3532.9215999496714</v>
      </c>
    </row>
    <row r="41" spans="3:38" x14ac:dyDescent="0.35">
      <c r="F41" s="26" t="s">
        <v>118</v>
      </c>
      <c r="G41" s="43" t="s">
        <v>145</v>
      </c>
      <c r="H41" s="55">
        <f>H29*1000</f>
        <v>54394.301073303875</v>
      </c>
      <c r="I41" s="55">
        <f t="shared" ref="I41:AL41" si="1">I29*1000</f>
        <v>53762.049246426061</v>
      </c>
      <c r="J41" s="55">
        <f t="shared" si="1"/>
        <v>53132.820850121396</v>
      </c>
      <c r="K41" s="55">
        <f t="shared" si="1"/>
        <v>52327.92355661864</v>
      </c>
      <c r="L41" s="55">
        <f t="shared" si="1"/>
        <v>51488.969505531299</v>
      </c>
      <c r="M41" s="55">
        <f t="shared" si="1"/>
        <v>50318.877108089611</v>
      </c>
      <c r="N41" s="55">
        <f t="shared" si="1"/>
        <v>48889.870084820686</v>
      </c>
      <c r="O41" s="55">
        <f t="shared" si="1"/>
        <v>47181.710550104726</v>
      </c>
      <c r="P41" s="55">
        <f t="shared" si="1"/>
        <v>44942.430916947371</v>
      </c>
      <c r="Q41" s="55">
        <f t="shared" si="1"/>
        <v>42643.535890739353</v>
      </c>
      <c r="R41" s="55">
        <f t="shared" si="1"/>
        <v>40278.134115548695</v>
      </c>
      <c r="S41" s="55">
        <f t="shared" si="1"/>
        <v>38380.031550386033</v>
      </c>
      <c r="T41" s="55">
        <f t="shared" si="1"/>
        <v>36353.06384812748</v>
      </c>
      <c r="U41" s="55">
        <f t="shared" si="1"/>
        <v>34046.27561854582</v>
      </c>
      <c r="V41" s="55">
        <f t="shared" si="1"/>
        <v>31415.977466128155</v>
      </c>
      <c r="W41" s="55">
        <f t="shared" si="1"/>
        <v>28775.588517328528</v>
      </c>
      <c r="X41" s="55">
        <f t="shared" si="1"/>
        <v>26267.837407059375</v>
      </c>
      <c r="Y41" s="55">
        <f t="shared" si="1"/>
        <v>23861.900387436799</v>
      </c>
      <c r="Z41" s="55">
        <f t="shared" si="1"/>
        <v>21437.952526022262</v>
      </c>
      <c r="AA41" s="55">
        <f t="shared" si="1"/>
        <v>18941.602969173764</v>
      </c>
      <c r="AB41" s="55">
        <f t="shared" si="1"/>
        <v>16357.481608205602</v>
      </c>
      <c r="AC41" s="55">
        <f t="shared" si="1"/>
        <v>13612.941441912508</v>
      </c>
      <c r="AD41" s="55">
        <f t="shared" si="1"/>
        <v>11149.769728704043</v>
      </c>
      <c r="AE41" s="55">
        <f t="shared" si="1"/>
        <v>8977.8510943374313</v>
      </c>
      <c r="AF41" s="55">
        <f t="shared" si="1"/>
        <v>6891.4991618324611</v>
      </c>
      <c r="AG41" s="55">
        <f t="shared" si="1"/>
        <v>5108.7973978908776</v>
      </c>
      <c r="AH41" s="55">
        <f t="shared" si="1"/>
        <v>3495.9332755879423</v>
      </c>
      <c r="AI41" s="55">
        <f t="shared" si="1"/>
        <v>1916.9211891510122</v>
      </c>
      <c r="AJ41" s="55">
        <f t="shared" si="1"/>
        <v>665.25406683049459</v>
      </c>
      <c r="AK41" s="55">
        <f t="shared" si="1"/>
        <v>349.25758074656778</v>
      </c>
      <c r="AL41" s="55">
        <f t="shared" si="1"/>
        <v>84.633510365149021</v>
      </c>
    </row>
    <row r="42" spans="3:38" x14ac:dyDescent="0.35">
      <c r="F42" s="26" t="s">
        <v>123</v>
      </c>
      <c r="G42" s="43" t="s">
        <v>145</v>
      </c>
      <c r="H42" s="55">
        <f>H32*1000</f>
        <v>2.3478702493938233</v>
      </c>
      <c r="I42" s="55">
        <f t="shared" ref="I42:AL43" si="2">I32*1000</f>
        <v>5.7748271560200672</v>
      </c>
      <c r="J42" s="55">
        <f t="shared" si="2"/>
        <v>8.665637193545507</v>
      </c>
      <c r="K42" s="55">
        <f t="shared" si="2"/>
        <v>10.189035164882281</v>
      </c>
      <c r="L42" s="55">
        <f t="shared" si="2"/>
        <v>12.560960545785241</v>
      </c>
      <c r="M42" s="55">
        <f t="shared" si="2"/>
        <v>15.949706965638477</v>
      </c>
      <c r="N42" s="55">
        <f t="shared" si="2"/>
        <v>18.421934763408935</v>
      </c>
      <c r="O42" s="55">
        <f t="shared" si="2"/>
        <v>21.83835307540954</v>
      </c>
      <c r="P42" s="55">
        <f t="shared" si="2"/>
        <v>26.750654449278525</v>
      </c>
      <c r="Q42" s="55">
        <f t="shared" si="2"/>
        <v>31.71978301673218</v>
      </c>
      <c r="R42" s="55">
        <f t="shared" si="2"/>
        <v>133.32514149247356</v>
      </c>
      <c r="S42" s="55">
        <f t="shared" si="2"/>
        <v>237.54996902087325</v>
      </c>
      <c r="T42" s="55">
        <f t="shared" si="2"/>
        <v>346.39377390055535</v>
      </c>
      <c r="U42" s="55">
        <f t="shared" si="2"/>
        <v>486.89316077149147</v>
      </c>
      <c r="V42" s="55">
        <f t="shared" si="2"/>
        <v>645.40957903003573</v>
      </c>
      <c r="W42" s="55">
        <f t="shared" si="2"/>
        <v>829.37296921900145</v>
      </c>
      <c r="X42" s="55">
        <f t="shared" si="2"/>
        <v>1032.3091030878354</v>
      </c>
      <c r="Y42" s="55">
        <f t="shared" si="2"/>
        <v>1222.6281644040612</v>
      </c>
      <c r="Z42" s="55">
        <f t="shared" si="2"/>
        <v>1435.7891662602965</v>
      </c>
      <c r="AA42" s="55">
        <f t="shared" si="2"/>
        <v>1674.2081793474238</v>
      </c>
      <c r="AB42" s="55">
        <f t="shared" si="2"/>
        <v>2018.6578552271137</v>
      </c>
      <c r="AC42" s="55">
        <f t="shared" si="2"/>
        <v>2452.7965462542943</v>
      </c>
      <c r="AD42" s="55">
        <f t="shared" si="2"/>
        <v>2829.5357768263329</v>
      </c>
      <c r="AE42" s="55">
        <f t="shared" si="2"/>
        <v>3094.1759238832524</v>
      </c>
      <c r="AF42" s="55">
        <f t="shared" si="2"/>
        <v>3373.6911394464551</v>
      </c>
      <c r="AG42" s="55">
        <f t="shared" si="2"/>
        <v>3565.5508207771236</v>
      </c>
      <c r="AH42" s="55">
        <f t="shared" si="2"/>
        <v>3681.5652928105042</v>
      </c>
      <c r="AI42" s="55">
        <f t="shared" si="2"/>
        <v>3791.1049557355595</v>
      </c>
      <c r="AJ42" s="55">
        <f t="shared" si="2"/>
        <v>3867.4429109161738</v>
      </c>
      <c r="AK42" s="55">
        <f t="shared" si="2"/>
        <v>3944.3626930894316</v>
      </c>
      <c r="AL42" s="55">
        <f t="shared" si="2"/>
        <v>3947.9987075679655</v>
      </c>
    </row>
    <row r="43" spans="3:38" x14ac:dyDescent="0.35">
      <c r="F43" s="26" t="s">
        <v>124</v>
      </c>
      <c r="G43" s="43" t="s">
        <v>145</v>
      </c>
      <c r="H43" s="56">
        <f>H33*1000</f>
        <v>3686.4181952115355</v>
      </c>
      <c r="I43" s="56">
        <f t="shared" si="2"/>
        <v>3637.2587765969033</v>
      </c>
      <c r="J43" s="56">
        <f t="shared" si="2"/>
        <v>3512.8865366218042</v>
      </c>
      <c r="K43" s="56">
        <f t="shared" si="2"/>
        <v>3377.8186635525362</v>
      </c>
      <c r="L43" s="56">
        <f t="shared" si="2"/>
        <v>3238.947247098994</v>
      </c>
      <c r="M43" s="56">
        <f t="shared" si="2"/>
        <v>3107.5879438650827</v>
      </c>
      <c r="N43" s="56">
        <f t="shared" si="2"/>
        <v>2929.2590109569555</v>
      </c>
      <c r="O43" s="56">
        <f t="shared" si="2"/>
        <v>2723.2474101656367</v>
      </c>
      <c r="P43" s="56">
        <f t="shared" si="2"/>
        <v>2501.1975413200616</v>
      </c>
      <c r="Q43" s="56">
        <f t="shared" si="2"/>
        <v>2339.2752403537775</v>
      </c>
      <c r="R43" s="56">
        <f t="shared" si="2"/>
        <v>2180.3070731049988</v>
      </c>
      <c r="S43" s="56">
        <f t="shared" si="2"/>
        <v>2055.2371621502111</v>
      </c>
      <c r="T43" s="56">
        <f t="shared" si="2"/>
        <v>1931.1705947205046</v>
      </c>
      <c r="U43" s="56">
        <f t="shared" si="2"/>
        <v>1813.8119367778963</v>
      </c>
      <c r="V43" s="56">
        <f t="shared" si="2"/>
        <v>1682.571241145399</v>
      </c>
      <c r="W43" s="56">
        <f t="shared" si="2"/>
        <v>1505.4260095891514</v>
      </c>
      <c r="X43" s="56">
        <f t="shared" si="2"/>
        <v>1399.2143651861722</v>
      </c>
      <c r="Y43" s="56">
        <f t="shared" si="2"/>
        <v>1292.5103039146022</v>
      </c>
      <c r="Z43" s="56">
        <f t="shared" si="2"/>
        <v>1186.2579495462805</v>
      </c>
      <c r="AA43" s="56">
        <f t="shared" si="2"/>
        <v>1075.5590398291654</v>
      </c>
      <c r="AB43" s="56">
        <f t="shared" si="2"/>
        <v>965.20387019188604</v>
      </c>
      <c r="AC43" s="56">
        <f t="shared" si="2"/>
        <v>854.8270051171861</v>
      </c>
      <c r="AD43" s="56">
        <f t="shared" si="2"/>
        <v>744.4346727798553</v>
      </c>
      <c r="AE43" s="56">
        <f t="shared" si="2"/>
        <v>639.61436244670153</v>
      </c>
      <c r="AF43" s="56">
        <f t="shared" si="2"/>
        <v>624.41098143627607</v>
      </c>
      <c r="AG43" s="56">
        <f t="shared" si="2"/>
        <v>617.11415243693625</v>
      </c>
      <c r="AH43" s="56">
        <f t="shared" si="2"/>
        <v>614.57828735576913</v>
      </c>
      <c r="AI43" s="56">
        <f t="shared" si="2"/>
        <v>612.06940751229581</v>
      </c>
      <c r="AJ43" s="56">
        <f t="shared" si="2"/>
        <v>610.02102053780391</v>
      </c>
      <c r="AK43" s="56">
        <f t="shared" si="2"/>
        <v>608.02741231129255</v>
      </c>
      <c r="AL43" s="56">
        <f t="shared" si="2"/>
        <v>606.0357029467126</v>
      </c>
    </row>
    <row r="44" spans="3:38" x14ac:dyDescent="0.35">
      <c r="E44" s="41" t="s">
        <v>137</v>
      </c>
      <c r="F44" s="26" t="s">
        <v>132</v>
      </c>
      <c r="G44" s="43" t="s">
        <v>145</v>
      </c>
      <c r="H44" s="55">
        <f>SUM(H31,H30)*1000</f>
        <v>75927.733122495527</v>
      </c>
      <c r="I44" s="55">
        <f t="shared" ref="I44:AL44" si="3">SUM(I31,I30)*1000</f>
        <v>75895.998612325915</v>
      </c>
      <c r="J44" s="55">
        <f t="shared" si="3"/>
        <v>74823.279530314976</v>
      </c>
      <c r="K44" s="55">
        <f t="shared" si="3"/>
        <v>72237.049902809304</v>
      </c>
      <c r="L44" s="55">
        <f t="shared" si="3"/>
        <v>69352.701989405396</v>
      </c>
      <c r="M44" s="55">
        <f t="shared" si="3"/>
        <v>65687.304787433139</v>
      </c>
      <c r="N44" s="55">
        <f t="shared" si="3"/>
        <v>60896.495892672392</v>
      </c>
      <c r="O44" s="55">
        <f t="shared" si="3"/>
        <v>56038.217546237996</v>
      </c>
      <c r="P44" s="55">
        <f t="shared" si="3"/>
        <v>50963.002480783529</v>
      </c>
      <c r="Q44" s="55">
        <f t="shared" si="3"/>
        <v>45857.102334781732</v>
      </c>
      <c r="R44" s="55">
        <f t="shared" si="3"/>
        <v>40951.126109680634</v>
      </c>
      <c r="S44" s="55">
        <f t="shared" si="3"/>
        <v>36088.548961264009</v>
      </c>
      <c r="T44" s="55">
        <f t="shared" si="3"/>
        <v>30902.846245740937</v>
      </c>
      <c r="U44" s="55">
        <f t="shared" si="3"/>
        <v>26149.580223608649</v>
      </c>
      <c r="V44" s="55">
        <f t="shared" si="3"/>
        <v>21855.172314782983</v>
      </c>
      <c r="W44" s="55">
        <f t="shared" si="3"/>
        <v>18014.960701070064</v>
      </c>
      <c r="X44" s="55">
        <f t="shared" si="3"/>
        <v>14796.336370322115</v>
      </c>
      <c r="Y44" s="55">
        <f t="shared" si="3"/>
        <v>11960.422859616296</v>
      </c>
      <c r="Z44" s="55">
        <f t="shared" si="3"/>
        <v>9474.2519882652414</v>
      </c>
      <c r="AA44" s="55">
        <f t="shared" si="3"/>
        <v>7308.1374140437301</v>
      </c>
      <c r="AB44" s="55">
        <f t="shared" si="3"/>
        <v>5441.7026097503203</v>
      </c>
      <c r="AC44" s="55">
        <f t="shared" si="3"/>
        <v>3921.5814955523674</v>
      </c>
      <c r="AD44" s="55">
        <f t="shared" si="3"/>
        <v>2690.6533567093634</v>
      </c>
      <c r="AE44" s="55">
        <f t="shared" si="3"/>
        <v>1711.5623961081269</v>
      </c>
      <c r="AF44" s="55">
        <f t="shared" si="3"/>
        <v>1091.1879010894654</v>
      </c>
      <c r="AG44" s="55">
        <f t="shared" si="3"/>
        <v>680.93106455619102</v>
      </c>
      <c r="AH44" s="55">
        <f t="shared" si="3"/>
        <v>450.78153815281235</v>
      </c>
      <c r="AI44" s="55">
        <f t="shared" si="3"/>
        <v>283.40125856654959</v>
      </c>
      <c r="AJ44" s="55">
        <f t="shared" si="3"/>
        <v>205.02878550180162</v>
      </c>
      <c r="AK44" s="55">
        <f t="shared" si="3"/>
        <v>151.76180090233765</v>
      </c>
      <c r="AL44" s="55">
        <f t="shared" si="3"/>
        <v>115.03380840385601</v>
      </c>
    </row>
    <row r="45" spans="3:38" x14ac:dyDescent="0.35">
      <c r="F45" s="26" t="s">
        <v>126</v>
      </c>
      <c r="G45" s="43" t="s">
        <v>145</v>
      </c>
      <c r="H45" s="55">
        <f>H34*1000</f>
        <v>36463.453452097798</v>
      </c>
      <c r="I45" s="55">
        <f t="shared" ref="I45:AL45" si="4">I34*1000</f>
        <v>36094.227406293445</v>
      </c>
      <c r="J45" s="55">
        <f t="shared" si="4"/>
        <v>35943.811939435225</v>
      </c>
      <c r="K45" s="55">
        <f t="shared" si="4"/>
        <v>36061.864944121422</v>
      </c>
      <c r="L45" s="55">
        <f t="shared" si="4"/>
        <v>36358.507578606463</v>
      </c>
      <c r="M45" s="55">
        <f t="shared" si="4"/>
        <v>36839.973753886661</v>
      </c>
      <c r="N45" s="55">
        <f t="shared" si="4"/>
        <v>37577.415743302648</v>
      </c>
      <c r="O45" s="55">
        <f t="shared" si="4"/>
        <v>38619.75800859867</v>
      </c>
      <c r="P45" s="55">
        <f t="shared" si="4"/>
        <v>40008.638384932419</v>
      </c>
      <c r="Q45" s="55">
        <f t="shared" si="4"/>
        <v>41693.532703572513</v>
      </c>
      <c r="R45" s="55">
        <f t="shared" si="4"/>
        <v>43915.542176913361</v>
      </c>
      <c r="S45" s="55">
        <f t="shared" si="4"/>
        <v>45981.923208394473</v>
      </c>
      <c r="T45" s="55">
        <f t="shared" si="4"/>
        <v>48022.411823963477</v>
      </c>
      <c r="U45" s="55">
        <f t="shared" si="4"/>
        <v>50197.087755406457</v>
      </c>
      <c r="V45" s="55">
        <f t="shared" si="4"/>
        <v>52375.225578492958</v>
      </c>
      <c r="W45" s="55">
        <f t="shared" si="4"/>
        <v>54922.435124522148</v>
      </c>
      <c r="X45" s="55">
        <f t="shared" si="4"/>
        <v>57332.549135265988</v>
      </c>
      <c r="Y45" s="55">
        <f t="shared" si="4"/>
        <v>59430.500571407632</v>
      </c>
      <c r="Z45" s="55">
        <f t="shared" si="4"/>
        <v>61453.017932401206</v>
      </c>
      <c r="AA45" s="55">
        <f t="shared" si="4"/>
        <v>63336.4268863408</v>
      </c>
      <c r="AB45" s="55">
        <f t="shared" si="4"/>
        <v>65050.45543864405</v>
      </c>
      <c r="AC45" s="55">
        <f t="shared" si="4"/>
        <v>66546.494086642037</v>
      </c>
      <c r="AD45" s="55">
        <f t="shared" si="4"/>
        <v>67871.4654904122</v>
      </c>
      <c r="AE45" s="55">
        <f t="shared" si="4"/>
        <v>69007.227514449158</v>
      </c>
      <c r="AF45" s="55">
        <f t="shared" si="4"/>
        <v>69962.788856294283</v>
      </c>
      <c r="AG45" s="55">
        <f t="shared" si="4"/>
        <v>70771.929162869434</v>
      </c>
      <c r="AH45" s="55">
        <f t="shared" si="4"/>
        <v>71461.231510683865</v>
      </c>
      <c r="AI45" s="55">
        <f t="shared" si="4"/>
        <v>72145.212345081862</v>
      </c>
      <c r="AJ45" s="55">
        <f t="shared" si="4"/>
        <v>72797.39976485417</v>
      </c>
      <c r="AK45" s="55">
        <f t="shared" si="4"/>
        <v>72917.403094838228</v>
      </c>
      <c r="AL45" s="55">
        <f t="shared" si="4"/>
        <v>72949.320221546121</v>
      </c>
    </row>
    <row r="46" spans="3:38" x14ac:dyDescent="0.35">
      <c r="F46" s="26" t="s">
        <v>138</v>
      </c>
      <c r="H46" s="55">
        <f>SUM(H42:H45)</f>
        <v>116079.95264005425</v>
      </c>
      <c r="I46" s="55">
        <f t="shared" ref="I46:AL46" si="5">SUM(I42:I45)</f>
        <v>115633.25962237228</v>
      </c>
      <c r="J46" s="55">
        <f t="shared" si="5"/>
        <v>114288.64364356555</v>
      </c>
      <c r="K46" s="55">
        <f t="shared" si="5"/>
        <v>111686.92254564815</v>
      </c>
      <c r="L46" s="55">
        <f t="shared" si="5"/>
        <v>108962.71777565664</v>
      </c>
      <c r="M46" s="55">
        <f t="shared" si="5"/>
        <v>105650.81619215052</v>
      </c>
      <c r="N46" s="55">
        <f t="shared" si="5"/>
        <v>101421.59258169541</v>
      </c>
      <c r="O46" s="55">
        <f t="shared" si="5"/>
        <v>97403.061318077715</v>
      </c>
      <c r="P46" s="55">
        <f t="shared" si="5"/>
        <v>93499.589061485283</v>
      </c>
      <c r="Q46" s="55">
        <f t="shared" si="5"/>
        <v>89921.630061724747</v>
      </c>
      <c r="R46" s="55">
        <f t="shared" si="5"/>
        <v>87180.300501191465</v>
      </c>
      <c r="S46" s="55">
        <f t="shared" si="5"/>
        <v>84363.259300829566</v>
      </c>
      <c r="T46" s="55">
        <f t="shared" si="5"/>
        <v>81202.822438325471</v>
      </c>
      <c r="U46" s="55">
        <f t="shared" si="5"/>
        <v>78647.373076564487</v>
      </c>
      <c r="V46" s="55">
        <f t="shared" si="5"/>
        <v>76558.378713451384</v>
      </c>
      <c r="W46" s="55">
        <f t="shared" si="5"/>
        <v>75272.194804400366</v>
      </c>
      <c r="X46" s="55">
        <f t="shared" si="5"/>
        <v>74560.408973862111</v>
      </c>
      <c r="Y46" s="55">
        <f t="shared" si="5"/>
        <v>73906.061899342589</v>
      </c>
      <c r="Z46" s="55">
        <f t="shared" si="5"/>
        <v>73549.317036473018</v>
      </c>
      <c r="AA46" s="55">
        <f t="shared" si="5"/>
        <v>73394.331519561121</v>
      </c>
      <c r="AB46" s="55">
        <f t="shared" si="5"/>
        <v>73476.019773813372</v>
      </c>
      <c r="AC46" s="55">
        <f t="shared" si="5"/>
        <v>73775.699133565882</v>
      </c>
      <c r="AD46" s="55">
        <f t="shared" si="5"/>
        <v>74136.089296727747</v>
      </c>
      <c r="AE46" s="55">
        <f t="shared" si="5"/>
        <v>74452.58019688724</v>
      </c>
      <c r="AF46" s="55">
        <f t="shared" si="5"/>
        <v>75052.078878266475</v>
      </c>
      <c r="AG46" s="55">
        <f t="shared" si="5"/>
        <v>75635.525200639677</v>
      </c>
      <c r="AH46" s="55">
        <f t="shared" si="5"/>
        <v>76208.156629002944</v>
      </c>
      <c r="AI46" s="55">
        <f t="shared" si="5"/>
        <v>76831.787966896271</v>
      </c>
      <c r="AJ46" s="55">
        <f t="shared" si="5"/>
        <v>77479.892481809948</v>
      </c>
      <c r="AK46" s="55">
        <f t="shared" si="5"/>
        <v>77621.555001141285</v>
      </c>
      <c r="AL46" s="55">
        <f t="shared" si="5"/>
        <v>77618.388440464652</v>
      </c>
    </row>
    <row r="48" spans="3:38" x14ac:dyDescent="0.35">
      <c r="E48" s="41" t="s">
        <v>139</v>
      </c>
      <c r="F48" t="s">
        <v>140</v>
      </c>
    </row>
    <row r="49" spans="5:7" x14ac:dyDescent="0.35">
      <c r="E49" s="41" t="s">
        <v>139</v>
      </c>
      <c r="F49" t="s">
        <v>131</v>
      </c>
      <c r="G49" s="43" t="s">
        <v>144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C544-B129-4F83-89FB-CF9B9F10465F}">
  <sheetPr>
    <tabColor rgb="FFC00000"/>
  </sheetPr>
  <dimension ref="C1:AN49"/>
  <sheetViews>
    <sheetView topLeftCell="A25" workbookViewId="0">
      <selection activeCell="H35" sqref="H35"/>
    </sheetView>
  </sheetViews>
  <sheetFormatPr defaultColWidth="8.7265625" defaultRowHeight="14.5" x14ac:dyDescent="0.35"/>
  <cols>
    <col min="1" max="1" width="2.7265625" style="41" customWidth="1"/>
    <col min="2" max="2" width="2.453125" style="41" customWidth="1"/>
    <col min="3" max="3" width="17.7265625" style="41" bestFit="1" customWidth="1"/>
    <col min="4" max="4" width="13.453125" style="41" bestFit="1" customWidth="1"/>
    <col min="5" max="5" width="25.7265625" style="41" bestFit="1" customWidth="1"/>
    <col min="6" max="6" width="10.26953125" style="41" bestFit="1" customWidth="1"/>
    <col min="7" max="7" width="6.26953125" style="41" bestFit="1" customWidth="1"/>
    <col min="8" max="16384" width="8.7265625" style="41"/>
  </cols>
  <sheetData>
    <row r="1" spans="3:40" ht="5.65" customHeight="1" x14ac:dyDescent="0.35"/>
    <row r="2" spans="3:40" ht="5.65" customHeight="1" x14ac:dyDescent="0.35"/>
    <row r="3" spans="3:40" ht="5.65" customHeight="1" x14ac:dyDescent="0.35"/>
    <row r="4" spans="3:40" x14ac:dyDescent="0.35">
      <c r="C4" s="42" t="s">
        <v>110</v>
      </c>
      <c r="D4" s="42" t="s">
        <v>111</v>
      </c>
      <c r="E4" s="42" t="s">
        <v>112</v>
      </c>
      <c r="F4" s="42" t="s">
        <v>113</v>
      </c>
      <c r="G4" s="42" t="s">
        <v>114</v>
      </c>
      <c r="H4" s="42">
        <v>2020</v>
      </c>
      <c r="I4" s="42">
        <v>2021</v>
      </c>
      <c r="J4" s="42">
        <v>2022</v>
      </c>
      <c r="K4" s="42">
        <v>2023</v>
      </c>
      <c r="L4" s="42">
        <v>2024</v>
      </c>
      <c r="M4" s="42">
        <v>2025</v>
      </c>
      <c r="N4" s="42">
        <v>2026</v>
      </c>
      <c r="O4" s="42">
        <v>2027</v>
      </c>
      <c r="P4" s="42">
        <v>2028</v>
      </c>
      <c r="Q4" s="42">
        <v>2029</v>
      </c>
      <c r="R4" s="42">
        <v>2030</v>
      </c>
      <c r="S4" s="42">
        <v>2031</v>
      </c>
      <c r="T4" s="42">
        <v>2032</v>
      </c>
      <c r="U4" s="42">
        <v>2033</v>
      </c>
      <c r="V4" s="42">
        <v>2034</v>
      </c>
      <c r="W4" s="42">
        <v>2035</v>
      </c>
      <c r="X4" s="42">
        <v>2036</v>
      </c>
      <c r="Y4" s="42">
        <v>2037</v>
      </c>
      <c r="Z4" s="42">
        <v>2038</v>
      </c>
      <c r="AA4" s="42">
        <v>2039</v>
      </c>
      <c r="AB4" s="42">
        <v>2040</v>
      </c>
      <c r="AC4" s="42">
        <v>2041</v>
      </c>
      <c r="AD4" s="42">
        <v>2042</v>
      </c>
      <c r="AE4" s="42">
        <v>2043</v>
      </c>
      <c r="AF4" s="42">
        <v>2044</v>
      </c>
      <c r="AG4" s="42">
        <v>2045</v>
      </c>
      <c r="AH4" s="42">
        <v>2046</v>
      </c>
      <c r="AI4" s="42">
        <v>2047</v>
      </c>
      <c r="AJ4" s="42">
        <v>2048</v>
      </c>
      <c r="AK4" s="42">
        <v>2049</v>
      </c>
      <c r="AL4" s="42">
        <v>2050</v>
      </c>
    </row>
    <row r="5" spans="3:40" ht="16.5" x14ac:dyDescent="0.45">
      <c r="C5" s="43" t="s">
        <v>115</v>
      </c>
      <c r="D5" s="41" t="s">
        <v>116</v>
      </c>
      <c r="E5" s="43" t="s">
        <v>117</v>
      </c>
      <c r="F5" s="43" t="s">
        <v>118</v>
      </c>
      <c r="G5" s="43" t="s">
        <v>119</v>
      </c>
      <c r="H5" s="44">
        <v>8.700244390420421</v>
      </c>
      <c r="I5" s="44">
        <v>8.6175248317328261</v>
      </c>
      <c r="J5" s="44">
        <v>8.5499104834091071</v>
      </c>
      <c r="K5" s="44">
        <v>8.4615310543729638</v>
      </c>
      <c r="L5" s="44">
        <v>8.358179544343793</v>
      </c>
      <c r="M5" s="44">
        <v>8.1960656685374609</v>
      </c>
      <c r="N5" s="44">
        <v>7.9923457123284107</v>
      </c>
      <c r="O5" s="44">
        <v>7.7332176611746473</v>
      </c>
      <c r="P5" s="44">
        <v>7.3658686137536078</v>
      </c>
      <c r="Q5" s="44">
        <v>7.0003594355796679</v>
      </c>
      <c r="R5" s="44">
        <v>6.6240039631888932</v>
      </c>
      <c r="S5" s="44">
        <v>6.3048830387278985</v>
      </c>
      <c r="T5" s="44">
        <v>5.9621900157546159</v>
      </c>
      <c r="U5" s="44">
        <v>5.5849019787132024</v>
      </c>
      <c r="V5" s="44">
        <v>5.1738990739751429</v>
      </c>
      <c r="W5" s="44">
        <v>4.7588462775716565</v>
      </c>
      <c r="X5" s="44">
        <v>4.3659967150884329</v>
      </c>
      <c r="Y5" s="44">
        <v>3.9883046183026032</v>
      </c>
      <c r="Z5" s="44">
        <v>3.6038154839957617</v>
      </c>
      <c r="AA5" s="44">
        <v>3.201532281365091</v>
      </c>
      <c r="AB5" s="44">
        <v>2.7831484033254585</v>
      </c>
      <c r="AC5" s="44">
        <v>2.3292496134751186</v>
      </c>
      <c r="AD5" s="44">
        <v>1.9178965839448887</v>
      </c>
      <c r="AE5" s="44">
        <v>1.5562080065750101</v>
      </c>
      <c r="AF5" s="44">
        <v>1.2095208069005523</v>
      </c>
      <c r="AG5" s="44">
        <v>0.89885386844010029</v>
      </c>
      <c r="AH5" s="44">
        <v>0.61794769584454268</v>
      </c>
      <c r="AI5" s="44">
        <v>0.34350124275279698</v>
      </c>
      <c r="AJ5" s="44">
        <v>9.2459260207363558E-2</v>
      </c>
      <c r="AK5" s="44">
        <v>3.2466648748802195E-2</v>
      </c>
      <c r="AL5" s="44">
        <v>3.4447266964295099E-15</v>
      </c>
      <c r="AM5" s="45"/>
      <c r="AN5" s="45"/>
    </row>
    <row r="6" spans="3:40" ht="16.5" x14ac:dyDescent="0.45">
      <c r="C6" s="43" t="s">
        <v>115</v>
      </c>
      <c r="D6" s="41" t="s">
        <v>116</v>
      </c>
      <c r="E6" s="43" t="s">
        <v>117</v>
      </c>
      <c r="F6" s="43" t="s">
        <v>120</v>
      </c>
      <c r="G6" s="43" t="s">
        <v>119</v>
      </c>
      <c r="H6" s="44">
        <v>0.26867583365498476</v>
      </c>
      <c r="I6" s="44">
        <v>0.26337397367241366</v>
      </c>
      <c r="J6" s="44">
        <v>0.25225724683525996</v>
      </c>
      <c r="K6" s="44">
        <v>0.23956126315962442</v>
      </c>
      <c r="L6" s="44">
        <v>0.22644933974435463</v>
      </c>
      <c r="M6" s="44">
        <v>0.21499304147971374</v>
      </c>
      <c r="N6" s="44">
        <v>0.19935266444573138</v>
      </c>
      <c r="O6" s="44">
        <v>0.18042695377878856</v>
      </c>
      <c r="P6" s="44">
        <v>0.15974682210613095</v>
      </c>
      <c r="Q6" s="44">
        <v>0.14706397267186291</v>
      </c>
      <c r="R6" s="44">
        <v>0.13462191287817252</v>
      </c>
      <c r="S6" s="44">
        <v>0.12351060693618629</v>
      </c>
      <c r="T6" s="44">
        <v>0.11245984682933925</v>
      </c>
      <c r="U6" s="44">
        <v>0.10191511221366738</v>
      </c>
      <c r="V6" s="44">
        <v>9.1436295945038423E-2</v>
      </c>
      <c r="W6" s="44">
        <v>8.1443593162577946E-2</v>
      </c>
      <c r="X6" s="44">
        <v>7.1781099253680522E-2</v>
      </c>
      <c r="Y6" s="44">
        <v>6.2091410351501487E-2</v>
      </c>
      <c r="Z6" s="44">
        <v>5.2432519665175883E-2</v>
      </c>
      <c r="AA6" s="44">
        <v>4.2413861641295389E-2</v>
      </c>
      <c r="AB6" s="44">
        <v>3.2388523981268021E-2</v>
      </c>
      <c r="AC6" s="44">
        <v>2.2338431717232109E-2</v>
      </c>
      <c r="AD6" s="44">
        <v>1.2318108007937846E-2</v>
      </c>
      <c r="AE6" s="44">
        <v>2.7722388308990373E-3</v>
      </c>
      <c r="AF6" s="44">
        <v>1.878618305116762E-3</v>
      </c>
      <c r="AG6" s="44">
        <v>1.4737794749580034E-3</v>
      </c>
      <c r="AH6" s="44">
        <v>1.0897114770435155E-3</v>
      </c>
      <c r="AI6" s="44">
        <v>7.1223638950880389E-4</v>
      </c>
      <c r="AJ6" s="44">
        <v>3.7760410641441761E-4</v>
      </c>
      <c r="AK6" s="44">
        <v>1.7956159249285712E-4</v>
      </c>
      <c r="AL6" s="44">
        <v>1.1315806318334036E-16</v>
      </c>
      <c r="AM6" s="45"/>
      <c r="AN6" s="45"/>
    </row>
    <row r="7" spans="3:40" ht="16.5" x14ac:dyDescent="0.45">
      <c r="C7" s="43" t="s">
        <v>115</v>
      </c>
      <c r="D7" s="41" t="s">
        <v>116</v>
      </c>
      <c r="E7" s="43" t="s">
        <v>117</v>
      </c>
      <c r="F7" s="43" t="s">
        <v>121</v>
      </c>
      <c r="G7" s="43" t="s">
        <v>122</v>
      </c>
      <c r="H7" s="44">
        <v>1.073217162463814</v>
      </c>
      <c r="I7" s="44">
        <v>1.0547481854881076</v>
      </c>
      <c r="J7" s="44">
        <v>1.0127194724005093</v>
      </c>
      <c r="K7" s="44">
        <v>0.96494621458836838</v>
      </c>
      <c r="L7" s="44">
        <v>0.91560012401892299</v>
      </c>
      <c r="M7" s="44">
        <v>0.8725503347843836</v>
      </c>
      <c r="N7" s="44">
        <v>0.81360867165419359</v>
      </c>
      <c r="O7" s="44">
        <v>0.7421900697714533</v>
      </c>
      <c r="P7" s="44">
        <v>0.66407717654628784</v>
      </c>
      <c r="Q7" s="44">
        <v>0.61631959277690529</v>
      </c>
      <c r="R7" s="44">
        <v>0.56935969886247151</v>
      </c>
      <c r="S7" s="44">
        <v>0.52773949162886447</v>
      </c>
      <c r="T7" s="44">
        <v>0.47979562334293102</v>
      </c>
      <c r="U7" s="44">
        <v>0.43376824187683266</v>
      </c>
      <c r="V7" s="44">
        <v>0.38800648182190506</v>
      </c>
      <c r="W7" s="44">
        <v>0.34409480678580157</v>
      </c>
      <c r="X7" s="44">
        <v>0.30144106431102841</v>
      </c>
      <c r="Y7" s="44">
        <v>0.25867819826442623</v>
      </c>
      <c r="Z7" s="44">
        <v>0.21603603355715278</v>
      </c>
      <c r="AA7" s="44">
        <v>0.1720339274440866</v>
      </c>
      <c r="AB7" s="44">
        <v>0.12802709591466113</v>
      </c>
      <c r="AC7" s="44">
        <v>8.3940618675317824E-2</v>
      </c>
      <c r="AD7" s="44">
        <v>4.6038962678568204E-2</v>
      </c>
      <c r="AE7" s="44">
        <v>9.9194268776861324E-3</v>
      </c>
      <c r="AF7" s="44">
        <v>6.6597807169941729E-3</v>
      </c>
      <c r="AG7" s="44">
        <v>5.2422039086400781E-3</v>
      </c>
      <c r="AH7" s="44">
        <v>3.8914710640228735E-3</v>
      </c>
      <c r="AI7" s="44">
        <v>2.5631650969932607E-3</v>
      </c>
      <c r="AJ7" s="44">
        <v>1.3937368736022468E-3</v>
      </c>
      <c r="AK7" s="44">
        <v>6.6576405797010875E-4</v>
      </c>
      <c r="AL7" s="44">
        <v>0</v>
      </c>
      <c r="AM7" s="45"/>
      <c r="AN7" s="45"/>
    </row>
    <row r="8" spans="3:40" ht="16.5" x14ac:dyDescent="0.45">
      <c r="C8" s="43" t="s">
        <v>115</v>
      </c>
      <c r="D8" s="41" t="s">
        <v>116</v>
      </c>
      <c r="E8" s="43" t="s">
        <v>117</v>
      </c>
      <c r="F8" s="43" t="s">
        <v>123</v>
      </c>
      <c r="G8" s="43" t="s">
        <v>122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6.4697871888271278E-5</v>
      </c>
      <c r="T8" s="44">
        <v>2.7337690009832701E-4</v>
      </c>
      <c r="U8" s="44">
        <v>4.3025571329023676E-4</v>
      </c>
      <c r="V8" s="44">
        <v>9.5449537953248766E-4</v>
      </c>
      <c r="W8" s="44">
        <v>1.829461255353897E-3</v>
      </c>
      <c r="X8" s="44">
        <v>2.9833931633455606E-3</v>
      </c>
      <c r="Y8" s="44">
        <v>3.9288619662906313E-3</v>
      </c>
      <c r="Z8" s="44">
        <v>5.1867573854166068E-3</v>
      </c>
      <c r="AA8" s="44">
        <v>6.7225333233536418E-3</v>
      </c>
      <c r="AB8" s="44">
        <v>9.3954753496193356E-3</v>
      </c>
      <c r="AC8" s="44">
        <v>1.4161247515752626E-2</v>
      </c>
      <c r="AD8" s="44">
        <v>1.8291985800779478E-2</v>
      </c>
      <c r="AE8" s="44">
        <v>2.1067505905893315E-2</v>
      </c>
      <c r="AF8" s="44">
        <v>2.4058697373869734E-2</v>
      </c>
      <c r="AG8" s="44">
        <v>2.5983246865988692E-2</v>
      </c>
      <c r="AH8" s="44">
        <v>2.6957417491884888E-2</v>
      </c>
      <c r="AI8" s="44">
        <v>2.7936488891741731E-2</v>
      </c>
      <c r="AJ8" s="44">
        <v>2.8965755232160179E-2</v>
      </c>
      <c r="AK8" s="44">
        <v>2.99845610965607E-2</v>
      </c>
      <c r="AL8" s="44">
        <v>3.0063331353827442E-2</v>
      </c>
      <c r="AM8" s="45"/>
      <c r="AN8" s="45"/>
    </row>
    <row r="9" spans="3:40" ht="16.5" x14ac:dyDescent="0.45">
      <c r="C9" s="43" t="s">
        <v>115</v>
      </c>
      <c r="D9" s="41" t="s">
        <v>116</v>
      </c>
      <c r="E9" s="43" t="s">
        <v>117</v>
      </c>
      <c r="F9" s="43" t="s">
        <v>124</v>
      </c>
      <c r="G9" s="43" t="s">
        <v>122</v>
      </c>
      <c r="H9" s="44">
        <v>5.2777635922009021E-2</v>
      </c>
      <c r="I9" s="44">
        <v>5.2162332693487815E-2</v>
      </c>
      <c r="J9" s="44">
        <v>5.0370345319530191E-2</v>
      </c>
      <c r="K9" s="44">
        <v>4.8416165297703963E-2</v>
      </c>
      <c r="L9" s="44">
        <v>4.6396634491005208E-2</v>
      </c>
      <c r="M9" s="44">
        <v>4.4528081428626333E-2</v>
      </c>
      <c r="N9" s="44">
        <v>4.2004917088548671E-2</v>
      </c>
      <c r="O9" s="44">
        <v>3.9039076907674136E-2</v>
      </c>
      <c r="P9" s="44">
        <v>3.5812723354652853E-2</v>
      </c>
      <c r="Q9" s="44">
        <v>3.3522900722489493E-2</v>
      </c>
      <c r="R9" s="44">
        <v>3.1270042311839698E-2</v>
      </c>
      <c r="S9" s="44">
        <v>2.9416337920973961E-2</v>
      </c>
      <c r="T9" s="44">
        <v>2.7578340378391405E-2</v>
      </c>
      <c r="U9" s="44">
        <v>2.5838905974089044E-2</v>
      </c>
      <c r="V9" s="44">
        <v>2.4117731009822709E-2</v>
      </c>
      <c r="W9" s="44">
        <v>2.2494299740089901E-2</v>
      </c>
      <c r="X9" s="44">
        <v>2.0937675250440903E-2</v>
      </c>
      <c r="Y9" s="44">
        <v>1.9373673882166612E-2</v>
      </c>
      <c r="Z9" s="44">
        <v>1.7817048943740029E-2</v>
      </c>
      <c r="AA9" s="44">
        <v>1.6191237297053133E-2</v>
      </c>
      <c r="AB9" s="44">
        <v>1.4571108006688678E-2</v>
      </c>
      <c r="AC9" s="44">
        <v>1.2950946107874593E-2</v>
      </c>
      <c r="AD9" s="44">
        <v>1.1330845783879575E-2</v>
      </c>
      <c r="AE9" s="44">
        <v>9.7981363725963624E-3</v>
      </c>
      <c r="AF9" s="44">
        <v>9.6664388336807454E-3</v>
      </c>
      <c r="AG9" s="44">
        <v>9.6268534581840492E-3</v>
      </c>
      <c r="AH9" s="44">
        <v>9.5873007663439119E-3</v>
      </c>
      <c r="AI9" s="44">
        <v>9.5481691200443586E-3</v>
      </c>
      <c r="AJ9" s="44">
        <v>9.51623425326289E-3</v>
      </c>
      <c r="AK9" s="44">
        <v>9.4851548638184777E-3</v>
      </c>
      <c r="AL9" s="44">
        <v>9.454104448455871E-3</v>
      </c>
      <c r="AM9" s="45"/>
      <c r="AN9" s="45"/>
    </row>
    <row r="10" spans="3:40" ht="16.5" x14ac:dyDescent="0.45">
      <c r="C10" s="43" t="s">
        <v>115</v>
      </c>
      <c r="D10" s="41" t="s">
        <v>116</v>
      </c>
      <c r="E10" s="43" t="s">
        <v>125</v>
      </c>
      <c r="F10" s="43" t="s">
        <v>126</v>
      </c>
      <c r="G10" s="43" t="s">
        <v>122</v>
      </c>
      <c r="H10" s="44">
        <v>1.9174564838202752</v>
      </c>
      <c r="I10" s="44">
        <v>1.8500727673931976</v>
      </c>
      <c r="J10" s="44">
        <v>1.8085241945360462</v>
      </c>
      <c r="K10" s="44">
        <v>1.6332060649228965</v>
      </c>
      <c r="L10" s="44">
        <v>1.6445486670606286</v>
      </c>
      <c r="M10" s="44">
        <v>1.532316921349812</v>
      </c>
      <c r="N10" s="44">
        <v>1.1608797087945268</v>
      </c>
      <c r="O10" s="44">
        <v>0.95542437782485645</v>
      </c>
      <c r="P10" s="44">
        <v>0.85639151663191049</v>
      </c>
      <c r="Q10" s="44">
        <v>0.80452129435165354</v>
      </c>
      <c r="R10" s="44">
        <v>0.67507249351643628</v>
      </c>
      <c r="S10" s="44">
        <v>0.56669436114214233</v>
      </c>
      <c r="T10" s="44">
        <v>0.42323461548717112</v>
      </c>
      <c r="U10" s="44">
        <v>0.33295081767941737</v>
      </c>
      <c r="V10" s="44">
        <v>0.25809720484774673</v>
      </c>
      <c r="W10" s="44">
        <v>0.18932334130807868</v>
      </c>
      <c r="X10" s="44">
        <v>0.18408592391889461</v>
      </c>
      <c r="Y10" s="44">
        <v>0.17364993073715332</v>
      </c>
      <c r="Z10" s="44">
        <v>0.1721905444265556</v>
      </c>
      <c r="AA10" s="44">
        <v>0.17139446273331801</v>
      </c>
      <c r="AB10" s="44">
        <v>0.16174337815604165</v>
      </c>
      <c r="AC10" s="44">
        <v>0.11024188102978472</v>
      </c>
      <c r="AD10" s="44">
        <v>0.10217105967396733</v>
      </c>
      <c r="AE10" s="44">
        <v>0.1017081801385039</v>
      </c>
      <c r="AF10" s="44">
        <v>9.9558031177176973E-2</v>
      </c>
      <c r="AG10" s="44">
        <v>6.6544028780346098E-2</v>
      </c>
      <c r="AH10" s="44">
        <v>6.0807786740383597E-2</v>
      </c>
      <c r="AI10" s="44">
        <v>4.8113435888836098E-2</v>
      </c>
      <c r="AJ10" s="44">
        <v>4.8464766251225519E-2</v>
      </c>
      <c r="AK10" s="44">
        <v>4.6443449118796512E-2</v>
      </c>
      <c r="AL10" s="44">
        <v>4.5754113951489296E-2</v>
      </c>
      <c r="AM10" s="45"/>
      <c r="AN10" s="45"/>
    </row>
    <row r="11" spans="3:40" x14ac:dyDescent="0.35">
      <c r="C11" s="43"/>
      <c r="E11" s="43"/>
      <c r="F11" s="43"/>
      <c r="G11" s="43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5"/>
      <c r="AN11" s="45"/>
    </row>
    <row r="12" spans="3:40" ht="16.5" x14ac:dyDescent="0.45">
      <c r="C12" s="43" t="s">
        <v>115</v>
      </c>
      <c r="D12" s="41" t="s">
        <v>127</v>
      </c>
      <c r="E12" s="43" t="s">
        <v>117</v>
      </c>
      <c r="F12" s="43" t="s">
        <v>118</v>
      </c>
      <c r="G12" s="43" t="s">
        <v>122</v>
      </c>
      <c r="H12" s="44">
        <v>2.411423432834094</v>
      </c>
      <c r="I12" s="44">
        <v>2.3649865883270866</v>
      </c>
      <c r="J12" s="44">
        <v>2.3040621598536899</v>
      </c>
      <c r="K12" s="44">
        <v>2.2280171697730893</v>
      </c>
      <c r="L12" s="44">
        <v>2.1599871462461397</v>
      </c>
      <c r="M12" s="44">
        <v>2.0830745471030818</v>
      </c>
      <c r="N12" s="44">
        <v>1.9948769485987561</v>
      </c>
      <c r="O12" s="44">
        <v>1.9050621700007453</v>
      </c>
      <c r="P12" s="44">
        <v>1.8149711739603993</v>
      </c>
      <c r="Q12" s="44">
        <v>1.7108620761805644</v>
      </c>
      <c r="R12" s="44">
        <v>1.6040132739353929</v>
      </c>
      <c r="S12" s="44">
        <v>1.53538980638496</v>
      </c>
      <c r="T12" s="44">
        <v>1.4640138671408656</v>
      </c>
      <c r="U12" s="44">
        <v>1.3700712046433368</v>
      </c>
      <c r="V12" s="44">
        <v>1.2437568028055153</v>
      </c>
      <c r="W12" s="44">
        <v>1.1194309447482151</v>
      </c>
      <c r="X12" s="44">
        <v>0.99999711042565465</v>
      </c>
      <c r="Y12" s="44">
        <v>0.88620439284298513</v>
      </c>
      <c r="Z12" s="44">
        <v>0.77552945802006512</v>
      </c>
      <c r="AA12" s="44">
        <v>0.66785837317772534</v>
      </c>
      <c r="AB12" s="44">
        <v>0.55835793959878111</v>
      </c>
      <c r="AC12" s="44">
        <v>0.45160206427876814</v>
      </c>
      <c r="AD12" s="44">
        <v>0.35977837623477277</v>
      </c>
      <c r="AE12" s="44">
        <v>0.27778741497624004</v>
      </c>
      <c r="AF12" s="44">
        <v>0.19827464187858237</v>
      </c>
      <c r="AG12" s="44">
        <v>0.14477126400104787</v>
      </c>
      <c r="AH12" s="44">
        <v>9.6201553692562003E-2</v>
      </c>
      <c r="AI12" s="44">
        <v>4.808741776697173E-2</v>
      </c>
      <c r="AJ12" s="44">
        <v>4.3438840564769848E-2</v>
      </c>
      <c r="AK12" s="44">
        <v>3.8879689846106645E-2</v>
      </c>
      <c r="AL12" s="44">
        <v>1.7288933497389195E-2</v>
      </c>
      <c r="AM12" s="45"/>
      <c r="AN12" s="45"/>
    </row>
    <row r="13" spans="3:40" ht="16.5" x14ac:dyDescent="0.45">
      <c r="C13" s="43" t="s">
        <v>115</v>
      </c>
      <c r="D13" s="41" t="s">
        <v>127</v>
      </c>
      <c r="E13" s="43" t="s">
        <v>117</v>
      </c>
      <c r="F13" s="43" t="s">
        <v>120</v>
      </c>
      <c r="G13" s="43" t="s">
        <v>122</v>
      </c>
      <c r="H13" s="44">
        <v>1.4586275741261449E-2</v>
      </c>
      <c r="I13" s="44">
        <v>1.3731301949175163E-2</v>
      </c>
      <c r="J13" s="44">
        <v>1.257946018895998E-2</v>
      </c>
      <c r="K13" s="44">
        <v>1.1446658775513265E-2</v>
      </c>
      <c r="L13" s="44">
        <v>1.0517577789617039E-2</v>
      </c>
      <c r="M13" s="44">
        <v>9.6237083365486604E-3</v>
      </c>
      <c r="N13" s="44">
        <v>9.029840495743428E-3</v>
      </c>
      <c r="O13" s="44">
        <v>8.2742884895897328E-3</v>
      </c>
      <c r="P13" s="44">
        <v>7.6489815378700064E-3</v>
      </c>
      <c r="Q13" s="44">
        <v>6.9829546766269398E-3</v>
      </c>
      <c r="R13" s="44">
        <v>6.3730099630545569E-3</v>
      </c>
      <c r="S13" s="44">
        <v>6.003838911517281E-3</v>
      </c>
      <c r="T13" s="44">
        <v>5.6708238274739376E-3</v>
      </c>
      <c r="U13" s="44">
        <v>5.4209719517757313E-3</v>
      </c>
      <c r="V13" s="44">
        <v>5.1942609668544516E-3</v>
      </c>
      <c r="W13" s="44">
        <v>4.9810007201187842E-3</v>
      </c>
      <c r="X13" s="44">
        <v>4.7436341746875691E-3</v>
      </c>
      <c r="Y13" s="44">
        <v>4.5054813031601554E-3</v>
      </c>
      <c r="Z13" s="44">
        <v>4.2665523093093323E-3</v>
      </c>
      <c r="AA13" s="44">
        <v>4.0268572200676022E-3</v>
      </c>
      <c r="AB13" s="44">
        <v>3.7864058893598979E-3</v>
      </c>
      <c r="AC13" s="44">
        <v>3.5452080018366886E-3</v>
      </c>
      <c r="AD13" s="44">
        <v>3.3032730765104588E-3</v>
      </c>
      <c r="AE13" s="44">
        <v>3.0606104702985038E-3</v>
      </c>
      <c r="AF13" s="44">
        <v>3.0115413798899779E-3</v>
      </c>
      <c r="AG13" s="44">
        <v>3.0165116010020428E-3</v>
      </c>
      <c r="AH13" s="44">
        <v>3.0214493247104086E-3</v>
      </c>
      <c r="AI13" s="44">
        <v>3.026354868699112E-3</v>
      </c>
      <c r="AJ13" s="44">
        <v>3.031228546524877E-3</v>
      </c>
      <c r="AK13" s="44">
        <v>3.0360706676839117E-3</v>
      </c>
      <c r="AL13" s="44">
        <v>3.0408815376774386E-3</v>
      </c>
      <c r="AM13" s="45"/>
      <c r="AN13" s="45"/>
    </row>
    <row r="14" spans="3:40" ht="16.5" x14ac:dyDescent="0.45">
      <c r="C14" s="43" t="s">
        <v>115</v>
      </c>
      <c r="D14" s="41" t="s">
        <v>127</v>
      </c>
      <c r="E14" s="43" t="s">
        <v>117</v>
      </c>
      <c r="F14" s="43" t="s">
        <v>121</v>
      </c>
      <c r="G14" s="43" t="s">
        <v>122</v>
      </c>
      <c r="H14" s="44">
        <v>0.59076710292369061</v>
      </c>
      <c r="I14" s="44">
        <v>0.57531447196143903</v>
      </c>
      <c r="J14" s="44">
        <v>0.55956243111813797</v>
      </c>
      <c r="K14" s="44">
        <v>0.54171135298185402</v>
      </c>
      <c r="L14" s="44">
        <v>0.5245056116606609</v>
      </c>
      <c r="M14" s="44">
        <v>0.50635184255073495</v>
      </c>
      <c r="N14" s="44">
        <v>0.4840565465757225</v>
      </c>
      <c r="O14" s="44">
        <v>0.45489558180274359</v>
      </c>
      <c r="P14" s="44">
        <v>0.42718381955478413</v>
      </c>
      <c r="Q14" s="44">
        <v>0.40038063733534168</v>
      </c>
      <c r="R14" s="44">
        <v>0.37495934525508817</v>
      </c>
      <c r="S14" s="44">
        <v>0.36001542067746301</v>
      </c>
      <c r="T14" s="44">
        <v>0.34528269847695298</v>
      </c>
      <c r="U14" s="44">
        <v>0.32146305409510118</v>
      </c>
      <c r="V14" s="44">
        <v>0.2976361935304126</v>
      </c>
      <c r="W14" s="44">
        <v>0.27370875228371272</v>
      </c>
      <c r="X14" s="44">
        <v>0.24976422840406748</v>
      </c>
      <c r="Y14" s="44">
        <v>0.2257614576975713</v>
      </c>
      <c r="Z14" s="44">
        <v>0.20170107045214927</v>
      </c>
      <c r="AA14" s="44">
        <v>0.17758368763102636</v>
      </c>
      <c r="AB14" s="44">
        <v>0.15340992104916001</v>
      </c>
      <c r="AC14" s="44">
        <v>0.12918037354558348</v>
      </c>
      <c r="AD14" s="44">
        <v>0.10489563915177409</v>
      </c>
      <c r="AE14" s="44">
        <v>8.0556303256151957E-2</v>
      </c>
      <c r="AF14" s="44">
        <v>5.6162254135381576E-2</v>
      </c>
      <c r="AG14" s="44">
        <v>3.5798221832931139E-2</v>
      </c>
      <c r="AH14" s="44">
        <v>2.5246051776116753E-2</v>
      </c>
      <c r="AI14" s="44">
        <v>1.4688165939481447E-2</v>
      </c>
      <c r="AJ14" s="44">
        <v>1.466514012739982E-2</v>
      </c>
      <c r="AK14" s="44">
        <v>1.4642308973470533E-2</v>
      </c>
      <c r="AL14" s="44">
        <v>1.4619669977687396E-2</v>
      </c>
      <c r="AM14" s="45"/>
      <c r="AN14" s="45"/>
    </row>
    <row r="15" spans="3:40" ht="16.5" x14ac:dyDescent="0.45">
      <c r="C15" s="43" t="s">
        <v>115</v>
      </c>
      <c r="D15" s="41" t="s">
        <v>127</v>
      </c>
      <c r="E15" s="43" t="s">
        <v>117</v>
      </c>
      <c r="F15" s="43" t="s">
        <v>123</v>
      </c>
      <c r="G15" s="43" t="s">
        <v>122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4.38232497267365E-5</v>
      </c>
      <c r="T15" s="44">
        <v>1.7844236523266267E-4</v>
      </c>
      <c r="U15" s="44">
        <v>1.3458280159684304E-3</v>
      </c>
      <c r="V15" s="44">
        <v>2.6051699903965027E-3</v>
      </c>
      <c r="W15" s="44">
        <v>3.9146209548685737E-3</v>
      </c>
      <c r="X15" s="44">
        <v>5.2106529028402909E-3</v>
      </c>
      <c r="Y15" s="44">
        <v>6.209880622569169E-3</v>
      </c>
      <c r="Z15" s="44">
        <v>7.1883171776592055E-3</v>
      </c>
      <c r="AA15" s="44">
        <v>8.103244587503642E-3</v>
      </c>
      <c r="AB15" s="44">
        <v>9.31834205066818E-3</v>
      </c>
      <c r="AC15" s="44">
        <v>1.1852032050821337E-2</v>
      </c>
      <c r="AD15" s="44">
        <v>1.4106734508087157E-2</v>
      </c>
      <c r="AE15" s="44">
        <v>1.5784061821304058E-2</v>
      </c>
      <c r="AF15" s="44">
        <v>1.7609942302745162E-2</v>
      </c>
      <c r="AG15" s="44">
        <v>1.8986341327054415E-2</v>
      </c>
      <c r="AH15" s="44">
        <v>1.9971267607347885E-2</v>
      </c>
      <c r="AI15" s="44">
        <v>2.0954973657581557E-2</v>
      </c>
      <c r="AJ15" s="44">
        <v>2.1332114583227545E-2</v>
      </c>
      <c r="AK15" s="44">
        <v>2.1751693537129812E-2</v>
      </c>
      <c r="AL15" s="44">
        <v>2.1800073700692028E-2</v>
      </c>
      <c r="AM15" s="45"/>
      <c r="AN15" s="45"/>
    </row>
    <row r="16" spans="3:40" ht="16.5" x14ac:dyDescent="0.45">
      <c r="C16" s="43" t="s">
        <v>115</v>
      </c>
      <c r="D16" s="41" t="s">
        <v>127</v>
      </c>
      <c r="E16" s="43" t="s">
        <v>117</v>
      </c>
      <c r="F16" s="43" t="s">
        <v>124</v>
      </c>
      <c r="G16" s="43" t="s">
        <v>122</v>
      </c>
      <c r="H16" s="44">
        <v>4.8410804691472889E-3</v>
      </c>
      <c r="I16" s="44">
        <v>4.6880219847217934E-3</v>
      </c>
      <c r="J16" s="44">
        <v>4.5360712478686137E-3</v>
      </c>
      <c r="K16" s="44">
        <v>4.3791404136221826E-3</v>
      </c>
      <c r="L16" s="44">
        <v>4.2281109811520712E-3</v>
      </c>
      <c r="M16" s="44">
        <v>4.0435181339849111E-3</v>
      </c>
      <c r="N16" s="44">
        <v>3.7794012527085441E-3</v>
      </c>
      <c r="O16" s="44">
        <v>3.5252801132147665E-3</v>
      </c>
      <c r="P16" s="44">
        <v>3.2809942161797128E-3</v>
      </c>
      <c r="Q16" s="44">
        <v>3.0399712842400471E-3</v>
      </c>
      <c r="R16" s="44">
        <v>2.8081572407914392E-3</v>
      </c>
      <c r="S16" s="44">
        <v>2.7070189234338396E-3</v>
      </c>
      <c r="T16" s="44">
        <v>2.6058560170900886E-3</v>
      </c>
      <c r="U16" s="44">
        <v>2.5109745977494819E-3</v>
      </c>
      <c r="V16" s="44">
        <v>2.1808574892798823E-3</v>
      </c>
      <c r="W16" s="44">
        <v>1.0355087897885367E-3</v>
      </c>
      <c r="X16" s="44">
        <v>9.3204527741896871E-4</v>
      </c>
      <c r="Y16" s="44">
        <v>8.2826216801862296E-4</v>
      </c>
      <c r="Z16" s="44">
        <v>7.2416280766833877E-4</v>
      </c>
      <c r="AA16" s="44">
        <v>6.19750495476727E-4</v>
      </c>
      <c r="AB16" s="44">
        <v>5.1502848441050092E-4</v>
      </c>
      <c r="AC16" s="44">
        <v>4.0999998210702876E-4</v>
      </c>
      <c r="AD16" s="44">
        <v>3.0466815166956337E-4</v>
      </c>
      <c r="AE16" s="44">
        <v>1.9903611244558362E-4</v>
      </c>
      <c r="AF16" s="44">
        <v>9.3104806168250017E-5</v>
      </c>
      <c r="AG16" s="44">
        <v>1.8640744405264529E-5</v>
      </c>
      <c r="AH16" s="44">
        <v>1.8557865026760574E-5</v>
      </c>
      <c r="AI16" s="44">
        <v>1.847571937282505E-5</v>
      </c>
      <c r="AJ16" s="44">
        <v>1.8394297742987706E-5</v>
      </c>
      <c r="AK16" s="44">
        <v>1.8313590607026114E-5</v>
      </c>
      <c r="AL16" s="44">
        <v>1.823358860124827E-5</v>
      </c>
      <c r="AM16" s="45"/>
      <c r="AN16" s="45"/>
    </row>
    <row r="17" spans="3:40" ht="16.5" x14ac:dyDescent="0.45">
      <c r="C17" s="43" t="s">
        <v>115</v>
      </c>
      <c r="D17" s="41" t="s">
        <v>127</v>
      </c>
      <c r="E17" s="43" t="s">
        <v>125</v>
      </c>
      <c r="F17" s="43" t="s">
        <v>126</v>
      </c>
      <c r="G17" s="43" t="s">
        <v>122</v>
      </c>
      <c r="H17" s="44">
        <v>3.6535488547661124</v>
      </c>
      <c r="I17" s="44">
        <v>3.558608787977025</v>
      </c>
      <c r="J17" s="44">
        <v>3.4786918073162929</v>
      </c>
      <c r="K17" s="44">
        <v>3.1269803925219648</v>
      </c>
      <c r="L17" s="44">
        <v>3.1255166115830022</v>
      </c>
      <c r="M17" s="44">
        <v>2.8730322464062632</v>
      </c>
      <c r="N17" s="44">
        <v>2.1280051564586504</v>
      </c>
      <c r="O17" s="44">
        <v>1.6957081978849666</v>
      </c>
      <c r="P17" s="44">
        <v>1.4573599839956408</v>
      </c>
      <c r="Q17" s="44">
        <v>1.3054814586264423</v>
      </c>
      <c r="R17" s="44">
        <v>1.0335141610152281</v>
      </c>
      <c r="S17" s="44">
        <v>0.8303777106977297</v>
      </c>
      <c r="T17" s="44">
        <v>0.59312891327765815</v>
      </c>
      <c r="U17" s="44">
        <v>0.44447217820258239</v>
      </c>
      <c r="V17" s="44">
        <v>0.32821852536861351</v>
      </c>
      <c r="W17" s="44">
        <v>0.22859374180716913</v>
      </c>
      <c r="X17" s="44">
        <v>0.21230253757832687</v>
      </c>
      <c r="Y17" s="44">
        <v>0.19215443742425944</v>
      </c>
      <c r="Z17" s="44">
        <v>0.18319380515913511</v>
      </c>
      <c r="AA17" s="44">
        <v>0.1758256446731675</v>
      </c>
      <c r="AB17" s="44">
        <v>0.16063200235509303</v>
      </c>
      <c r="AC17" s="44">
        <v>0.10608556876267623</v>
      </c>
      <c r="AD17" s="44">
        <v>9.5669664489381953E-2</v>
      </c>
      <c r="AE17" s="44">
        <v>9.3078624905691146E-2</v>
      </c>
      <c r="AF17" s="44">
        <v>8.9427220869595189E-2</v>
      </c>
      <c r="AG17" s="44">
        <v>5.8821205560003663E-2</v>
      </c>
      <c r="AH17" s="44">
        <v>5.3012240959075758E-2</v>
      </c>
      <c r="AI17" s="44">
        <v>4.1338994610219046E-2</v>
      </c>
      <c r="AJ17" s="44">
        <v>4.1039820003319717E-2</v>
      </c>
      <c r="AK17" s="44">
        <v>3.9357231225351542E-2</v>
      </c>
      <c r="AL17" s="44">
        <v>3.8743409370919864E-2</v>
      </c>
      <c r="AM17" s="45"/>
      <c r="AN17" s="45"/>
    </row>
    <row r="18" spans="3:40" x14ac:dyDescent="0.35">
      <c r="C18" s="43"/>
      <c r="E18" s="43"/>
      <c r="F18" s="43"/>
      <c r="G18" s="43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5"/>
      <c r="AN18" s="45"/>
    </row>
    <row r="19" spans="3:40" x14ac:dyDescent="0.35">
      <c r="C19" s="43" t="s">
        <v>115</v>
      </c>
      <c r="D19" s="41" t="s">
        <v>128</v>
      </c>
      <c r="E19" s="43" t="s">
        <v>129</v>
      </c>
      <c r="F19" s="43" t="s">
        <v>126</v>
      </c>
      <c r="G19" s="43" t="s">
        <v>130</v>
      </c>
      <c r="H19" s="44">
        <v>1.2437524736323449E-2</v>
      </c>
      <c r="I19" s="44">
        <v>2.1229561862799881E-2</v>
      </c>
      <c r="J19" s="44">
        <v>3.9329467046067393E-2</v>
      </c>
      <c r="K19" s="44">
        <v>7.4818654102856846E-2</v>
      </c>
      <c r="L19" s="44">
        <v>0.12903438530523087</v>
      </c>
      <c r="M19" s="44">
        <v>0.17834720739203952</v>
      </c>
      <c r="N19" s="44">
        <v>0.17929063835666975</v>
      </c>
      <c r="O19" s="44">
        <v>0.18584138632663183</v>
      </c>
      <c r="P19" s="44">
        <v>0.20375815570409969</v>
      </c>
      <c r="Q19" s="44">
        <v>0.22580641992384243</v>
      </c>
      <c r="R19" s="44">
        <v>0.22433405873037685</v>
      </c>
      <c r="S19" s="44">
        <v>0.21372964636754269</v>
      </c>
      <c r="T19" s="44">
        <v>0.17496909355664717</v>
      </c>
      <c r="U19" s="44">
        <v>0.14804707463908159</v>
      </c>
      <c r="V19" s="44">
        <v>0.1211428644887316</v>
      </c>
      <c r="W19" s="44">
        <v>9.5257283202381943E-2</v>
      </c>
      <c r="X19" s="44">
        <v>9.7328079875648732E-2</v>
      </c>
      <c r="Y19" s="44">
        <v>9.3434096101767658E-2</v>
      </c>
      <c r="Z19" s="44">
        <v>9.3374672952373727E-2</v>
      </c>
      <c r="AA19" s="44">
        <v>9.2678027840000982E-2</v>
      </c>
      <c r="AB19" s="44">
        <v>8.701744731749915E-2</v>
      </c>
      <c r="AC19" s="44">
        <v>5.8284847862394351E-2</v>
      </c>
      <c r="AD19" s="44">
        <v>5.3038616457247917E-2</v>
      </c>
      <c r="AE19" s="44">
        <v>5.1826321179785709E-2</v>
      </c>
      <c r="AF19" s="44">
        <v>4.9850170062747598E-2</v>
      </c>
      <c r="AG19" s="44">
        <v>3.270756333789241E-2</v>
      </c>
      <c r="AH19" s="44">
        <v>2.9314441180151807E-2</v>
      </c>
      <c r="AI19" s="44">
        <v>2.2705318476775132E-2</v>
      </c>
      <c r="AJ19" s="44">
        <v>2.2361669276720141E-2</v>
      </c>
      <c r="AK19" s="44">
        <v>2.1288684769876363E-2</v>
      </c>
      <c r="AL19" s="44">
        <v>2.0840547825850306E-2</v>
      </c>
      <c r="AM19" s="45"/>
      <c r="AN19" s="45"/>
    </row>
    <row r="20" spans="3:40" x14ac:dyDescent="0.35">
      <c r="C20" s="43" t="s">
        <v>115</v>
      </c>
      <c r="D20" s="41" t="s">
        <v>128</v>
      </c>
      <c r="E20" s="43" t="s">
        <v>129</v>
      </c>
      <c r="F20" s="43" t="s">
        <v>123</v>
      </c>
      <c r="G20" s="43" t="s">
        <v>130</v>
      </c>
      <c r="H20" s="44">
        <v>3.3574593220783076E-4</v>
      </c>
      <c r="I20" s="44">
        <v>5.6249336232097071E-4</v>
      </c>
      <c r="J20" s="44">
        <v>6.780990495969222E-4</v>
      </c>
      <c r="K20" s="44">
        <v>7.170205230002145E-4</v>
      </c>
      <c r="L20" s="44">
        <v>7.0374409089507962E-4</v>
      </c>
      <c r="M20" s="44">
        <v>7.5961013291719014E-4</v>
      </c>
      <c r="N20" s="44">
        <v>6.1580802832836398E-4</v>
      </c>
      <c r="O20" s="44">
        <v>5.7553451206978322E-4</v>
      </c>
      <c r="P20" s="44">
        <v>8.1747051698878115E-4</v>
      </c>
      <c r="Q20" s="44">
        <v>7.9706136523550553E-4</v>
      </c>
      <c r="R20" s="44">
        <v>3.7317469337431876E-3</v>
      </c>
      <c r="S20" s="44">
        <v>5.5024821519511881E-3</v>
      </c>
      <c r="T20" s="44">
        <v>6.4683938345659166E-3</v>
      </c>
      <c r="U20" s="44">
        <v>6.9134809126312289E-3</v>
      </c>
      <c r="V20" s="44">
        <v>7.5571050292616597E-3</v>
      </c>
      <c r="W20" s="44">
        <v>7.5631869375280608E-3</v>
      </c>
      <c r="X20" s="44">
        <v>7.8180435252190421E-3</v>
      </c>
      <c r="Y20" s="44">
        <v>7.9819017667894822E-3</v>
      </c>
      <c r="Z20" s="44">
        <v>8.1539944084468591E-3</v>
      </c>
      <c r="AA20" s="44">
        <v>8.0898037006630463E-3</v>
      </c>
      <c r="AB20" s="44">
        <v>7.5133286530300498E-3</v>
      </c>
      <c r="AC20" s="44">
        <v>8.084544638942143E-3</v>
      </c>
      <c r="AD20" s="44">
        <v>8.0515606313714405E-3</v>
      </c>
      <c r="AE20" s="44">
        <v>8.299505961499011E-3</v>
      </c>
      <c r="AF20" s="44">
        <v>8.0163502970722802E-3</v>
      </c>
      <c r="AG20" s="44">
        <v>7.9383546102061615E-3</v>
      </c>
      <c r="AH20" s="44">
        <v>8.0280005153496089E-3</v>
      </c>
      <c r="AI20" s="44">
        <v>7.2272571665482604E-3</v>
      </c>
      <c r="AJ20" s="44">
        <v>7.1018659439797908E-3</v>
      </c>
      <c r="AK20" s="44">
        <v>6.4411361389381831E-3</v>
      </c>
      <c r="AL20" s="44">
        <v>5.7810096756851E-3</v>
      </c>
      <c r="AM20" s="45"/>
      <c r="AN20" s="45"/>
    </row>
    <row r="21" spans="3:40" x14ac:dyDescent="0.35">
      <c r="C21" s="43" t="s">
        <v>115</v>
      </c>
      <c r="D21" s="41" t="s">
        <v>128</v>
      </c>
      <c r="E21" s="43" t="s">
        <v>129</v>
      </c>
      <c r="F21" s="43" t="s">
        <v>131</v>
      </c>
      <c r="G21" s="43" t="s">
        <v>130</v>
      </c>
      <c r="H21" s="44">
        <v>6.6479286284816341</v>
      </c>
      <c r="I21" s="44">
        <v>6.7052601611425482</v>
      </c>
      <c r="J21" s="44">
        <v>6.6773978656846618</v>
      </c>
      <c r="K21" s="44">
        <v>6.5119465719676395</v>
      </c>
      <c r="L21" s="44">
        <v>6.3027055332425483</v>
      </c>
      <c r="M21" s="44">
        <v>5.9309096083655479</v>
      </c>
      <c r="N21" s="44">
        <v>5.4757519997913189</v>
      </c>
      <c r="O21" s="44">
        <v>5.0076519607264727</v>
      </c>
      <c r="P21" s="44">
        <v>4.5044277746149461</v>
      </c>
      <c r="Q21" s="44">
        <v>3.9839860052344145</v>
      </c>
      <c r="R21" s="44">
        <v>3.487530609199637</v>
      </c>
      <c r="S21" s="44">
        <v>3.0238454256235747</v>
      </c>
      <c r="T21" s="44">
        <v>2.5338006304202474</v>
      </c>
      <c r="U21" s="44">
        <v>2.1015468012416099</v>
      </c>
      <c r="V21" s="44">
        <v>1.7132174577342665</v>
      </c>
      <c r="W21" s="44">
        <v>1.3851154731607975</v>
      </c>
      <c r="X21" s="44">
        <v>1.1055941269537799</v>
      </c>
      <c r="Y21" s="44">
        <v>0.87006219211548141</v>
      </c>
      <c r="Z21" s="44">
        <v>0.67370109714309367</v>
      </c>
      <c r="AA21" s="44">
        <v>0.5121155268414842</v>
      </c>
      <c r="AB21" s="44">
        <v>0.38143893704387627</v>
      </c>
      <c r="AC21" s="44">
        <v>0.27806533828912305</v>
      </c>
      <c r="AD21" s="44">
        <v>0.19800842372428343</v>
      </c>
      <c r="AE21" s="44">
        <v>0.13787081088343106</v>
      </c>
      <c r="AF21" s="44">
        <v>9.3899539601653315E-2</v>
      </c>
      <c r="AG21" s="44">
        <v>6.2345718819663679E-2</v>
      </c>
      <c r="AH21" s="44">
        <v>4.0511978390524367E-2</v>
      </c>
      <c r="AI21" s="44">
        <v>2.5954956275469739E-2</v>
      </c>
      <c r="AJ21" s="44">
        <v>1.6595969491828882E-2</v>
      </c>
      <c r="AK21" s="44">
        <v>1.0193500755049607E-2</v>
      </c>
      <c r="AL21" s="44">
        <v>5.9077219418305713E-3</v>
      </c>
      <c r="AM21" s="45"/>
      <c r="AN21" s="45"/>
    </row>
    <row r="22" spans="3:40" x14ac:dyDescent="0.35">
      <c r="C22" s="43" t="s">
        <v>115</v>
      </c>
      <c r="D22" s="41" t="s">
        <v>128</v>
      </c>
      <c r="E22" s="43" t="s">
        <v>129</v>
      </c>
      <c r="F22" s="43" t="s">
        <v>132</v>
      </c>
      <c r="G22" s="43" t="s">
        <v>130</v>
      </c>
      <c r="H22" s="44">
        <v>5.2111550024439808</v>
      </c>
      <c r="I22" s="44">
        <v>5.192681038549722</v>
      </c>
      <c r="J22" s="44">
        <v>5.0446191389526058</v>
      </c>
      <c r="K22" s="44">
        <v>4.692520018090204</v>
      </c>
      <c r="L22" s="44">
        <v>4.3208416016732052</v>
      </c>
      <c r="M22" s="44">
        <v>3.9244389019361852</v>
      </c>
      <c r="N22" s="44">
        <v>3.5073044958998452</v>
      </c>
      <c r="O22" s="44">
        <v>3.1349959533448692</v>
      </c>
      <c r="P22" s="44">
        <v>2.7910154115664993</v>
      </c>
      <c r="Q22" s="44">
        <v>2.4608872776457211</v>
      </c>
      <c r="R22" s="44">
        <v>2.1853152468408923</v>
      </c>
      <c r="S22" s="44">
        <v>1.9039151420518794</v>
      </c>
      <c r="T22" s="44">
        <v>1.5725187107704075</v>
      </c>
      <c r="U22" s="44">
        <v>1.2844003278588294</v>
      </c>
      <c r="V22" s="44">
        <v>1.0507320053290716</v>
      </c>
      <c r="W22" s="44">
        <v>0.85291704979039085</v>
      </c>
      <c r="X22" s="44">
        <v>0.68354879115808331</v>
      </c>
      <c r="Y22" s="44">
        <v>0.54149036815957596</v>
      </c>
      <c r="Z22" s="44">
        <v>0.42348168699819683</v>
      </c>
      <c r="AA22" s="44">
        <v>0.32607164856129917</v>
      </c>
      <c r="AB22" s="44">
        <v>0.24684947055553708</v>
      </c>
      <c r="AC22" s="44">
        <v>0.1838758403463478</v>
      </c>
      <c r="AD22" s="44">
        <v>0.13432203018896696</v>
      </c>
      <c r="AE22" s="44">
        <v>9.6215166287429071E-2</v>
      </c>
      <c r="AF22" s="44">
        <v>6.7707732055183698E-2</v>
      </c>
      <c r="AG22" s="44">
        <v>4.6462240387773732E-2</v>
      </c>
      <c r="AH22" s="44">
        <v>3.1424072329612501E-2</v>
      </c>
      <c r="AI22" s="44">
        <v>2.0901839393770327E-2</v>
      </c>
      <c r="AJ22" s="44">
        <v>1.3881988641808472E-2</v>
      </c>
      <c r="AK22" s="44">
        <v>9.1711406859816876E-3</v>
      </c>
      <c r="AL22" s="44">
        <v>5.9916934719586798E-3</v>
      </c>
      <c r="AM22" s="45"/>
      <c r="AN22" s="45"/>
    </row>
    <row r="23" spans="3:40" x14ac:dyDescent="0.35">
      <c r="C23" s="43"/>
      <c r="E23" s="43"/>
      <c r="F23" s="43"/>
      <c r="G23" s="43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5"/>
      <c r="AN23" s="45"/>
    </row>
    <row r="24" spans="3:40" x14ac:dyDescent="0.35">
      <c r="C24" s="43" t="s">
        <v>115</v>
      </c>
      <c r="D24" s="41" t="s">
        <v>128</v>
      </c>
      <c r="E24" s="43" t="s">
        <v>133</v>
      </c>
      <c r="F24" s="43" t="s">
        <v>126</v>
      </c>
      <c r="G24" s="43" t="s">
        <v>130</v>
      </c>
      <c r="H24" s="44">
        <v>7.7292102679246482E-4</v>
      </c>
      <c r="I24" s="44">
        <v>3.2835547215845995E-3</v>
      </c>
      <c r="J24" s="44">
        <v>7.8016837151544229E-3</v>
      </c>
      <c r="K24" s="44">
        <v>1.3132422055944653E-2</v>
      </c>
      <c r="L24" s="44">
        <v>1.5498789993240461E-2</v>
      </c>
      <c r="M24" s="44">
        <v>1.8042755804278048E-2</v>
      </c>
      <c r="N24" s="44">
        <v>2.6688828997737928E-2</v>
      </c>
      <c r="O24" s="44">
        <v>3.9300089736036443E-2</v>
      </c>
      <c r="P24" s="44">
        <v>4.7361026166503707E-2</v>
      </c>
      <c r="Q24" s="44">
        <v>5.4188874378642914E-2</v>
      </c>
      <c r="R24" s="44">
        <v>5.2336907649874788E-2</v>
      </c>
      <c r="S24" s="44">
        <v>5.0790699425359014E-2</v>
      </c>
      <c r="T24" s="44">
        <v>4.5992833153304859E-2</v>
      </c>
      <c r="U24" s="44">
        <v>3.7872333880415353E-2</v>
      </c>
      <c r="V24" s="44">
        <v>4.0490427496811157E-2</v>
      </c>
      <c r="W24" s="44">
        <v>4.1305439712975456E-2</v>
      </c>
      <c r="X24" s="44">
        <v>4.4070457844596005E-2</v>
      </c>
      <c r="Y24" s="44">
        <v>4.6418524419745921E-2</v>
      </c>
      <c r="Z24" s="44">
        <v>4.5874531646820503E-2</v>
      </c>
      <c r="AA24" s="44">
        <v>3.2356182131853838E-2</v>
      </c>
      <c r="AB24" s="44">
        <v>3.0824523487402503E-2</v>
      </c>
      <c r="AC24" s="44">
        <v>3.1226135026954437E-2</v>
      </c>
      <c r="AD24" s="44">
        <v>3.0939531776059539E-2</v>
      </c>
      <c r="AE24" s="44">
        <v>2.0804589747469335E-2</v>
      </c>
      <c r="AF24" s="44">
        <v>1.9022637365857849E-2</v>
      </c>
      <c r="AG24" s="44">
        <v>1.4946782918962311E-2</v>
      </c>
      <c r="AH24" s="44">
        <v>1.488027332829331E-2</v>
      </c>
      <c r="AI24" s="44">
        <v>1.4325770385472711E-2</v>
      </c>
      <c r="AJ24" s="44">
        <v>1.4179594848029851E-2</v>
      </c>
      <c r="AK24" s="44">
        <v>0</v>
      </c>
      <c r="AL24" s="44">
        <v>0</v>
      </c>
      <c r="AM24" s="45"/>
      <c r="AN24" s="45"/>
    </row>
    <row r="25" spans="3:40" x14ac:dyDescent="0.35">
      <c r="C25" s="43" t="s">
        <v>115</v>
      </c>
      <c r="D25" s="41" t="s">
        <v>128</v>
      </c>
      <c r="E25" s="43" t="s">
        <v>133</v>
      </c>
      <c r="F25" s="43" t="s">
        <v>123</v>
      </c>
      <c r="G25" s="43" t="s">
        <v>130</v>
      </c>
      <c r="H25" s="44">
        <v>0</v>
      </c>
      <c r="I25" s="44">
        <v>2.2972533612273306E-6</v>
      </c>
      <c r="J25" s="44">
        <v>5.5593022906404678E-6</v>
      </c>
      <c r="K25" s="44">
        <v>1.0056806070722729E-5</v>
      </c>
      <c r="L25" s="44">
        <v>1.3413301107894998E-5</v>
      </c>
      <c r="M25" s="44">
        <v>1.7161557969037964E-5</v>
      </c>
      <c r="N25" s="44">
        <v>3.3921841740920525E-5</v>
      </c>
      <c r="O25" s="44">
        <v>5.901530900347531E-5</v>
      </c>
      <c r="P25" s="44">
        <v>1.2402319250664175E-4</v>
      </c>
      <c r="Q25" s="44">
        <v>1.6360167387417991E-4</v>
      </c>
      <c r="R25" s="44">
        <v>2.2854263046063756E-4</v>
      </c>
      <c r="S25" s="44">
        <v>3.3936223133509806E-4</v>
      </c>
      <c r="T25" s="44">
        <v>4.7498912839483734E-4</v>
      </c>
      <c r="U25" s="44">
        <v>6.077668843678199E-4</v>
      </c>
      <c r="V25" s="44">
        <v>7.8380836658705128E-4</v>
      </c>
      <c r="W25" s="44">
        <v>9.004447099896268E-4</v>
      </c>
      <c r="X25" s="44">
        <v>9.9053742071861196E-4</v>
      </c>
      <c r="Y25" s="44">
        <v>9.879684336468453E-4</v>
      </c>
      <c r="Z25" s="44">
        <v>9.2490481920534065E-4</v>
      </c>
      <c r="AA25" s="44">
        <v>7.9011770408314108E-4</v>
      </c>
      <c r="AB25" s="44">
        <v>5.81491310460443E-4</v>
      </c>
      <c r="AC25" s="44">
        <v>4.6645444297441788E-4</v>
      </c>
      <c r="AD25" s="44">
        <v>3.443508324513676E-4</v>
      </c>
      <c r="AE25" s="44">
        <v>2.6288019441815091E-4</v>
      </c>
      <c r="AF25" s="44">
        <v>1.8835834287473405E-4</v>
      </c>
      <c r="AG25" s="44">
        <v>1.4158287801409978E-4</v>
      </c>
      <c r="AH25" s="44">
        <v>1.1776482331123824E-4</v>
      </c>
      <c r="AI25" s="44">
        <v>8.0853228005876569E-5</v>
      </c>
      <c r="AJ25" s="44">
        <v>5.1851633676353952E-5</v>
      </c>
      <c r="AK25" s="44">
        <v>2.7669306611908069E-5</v>
      </c>
      <c r="AL25" s="44">
        <v>1.2366167173707813E-5</v>
      </c>
      <c r="AM25" s="45"/>
      <c r="AN25" s="45"/>
    </row>
    <row r="26" spans="3:40" x14ac:dyDescent="0.35">
      <c r="C26" s="43" t="s">
        <v>115</v>
      </c>
      <c r="D26" s="41" t="s">
        <v>128</v>
      </c>
      <c r="E26" s="43" t="s">
        <v>133</v>
      </c>
      <c r="F26" s="43" t="s">
        <v>131</v>
      </c>
      <c r="G26" s="43" t="s">
        <v>130</v>
      </c>
      <c r="H26" s="44">
        <v>4.6190515171216875</v>
      </c>
      <c r="I26" s="44">
        <v>4.608006959400119</v>
      </c>
      <c r="J26" s="44">
        <v>4.5914037353545867</v>
      </c>
      <c r="K26" s="44">
        <v>4.5677992701713368</v>
      </c>
      <c r="L26" s="44">
        <v>4.537193563850372</v>
      </c>
      <c r="M26" s="44">
        <v>4.4995866163916896</v>
      </c>
      <c r="N26" s="44">
        <v>4.3145198087855654</v>
      </c>
      <c r="O26" s="44">
        <v>4.0984851731184682</v>
      </c>
      <c r="P26" s="44">
        <v>3.8409114482024846</v>
      </c>
      <c r="Q26" s="44">
        <v>3.5450560729210481</v>
      </c>
      <c r="R26" s="44">
        <v>3.2141764861575859</v>
      </c>
      <c r="S26" s="44">
        <v>2.8520171724251573</v>
      </c>
      <c r="T26" s="44">
        <v>2.495759863484031</v>
      </c>
      <c r="U26" s="44">
        <v>2.1470949744388017</v>
      </c>
      <c r="V26" s="44">
        <v>1.8082982543116568</v>
      </c>
      <c r="W26" s="44">
        <v>1.4798913790277628</v>
      </c>
      <c r="X26" s="44">
        <v>1.2225459788922728</v>
      </c>
      <c r="Y26" s="44">
        <v>0.98554669570433062</v>
      </c>
      <c r="Z26" s="44">
        <v>0.76889352946393696</v>
      </c>
      <c r="AA26" s="44">
        <v>0.57500158943702684</v>
      </c>
      <c r="AB26" s="44">
        <v>0.40387087562360002</v>
      </c>
      <c r="AC26" s="44">
        <v>0.27254922094831946</v>
      </c>
      <c r="AD26" s="44">
        <v>0.16852557827352213</v>
      </c>
      <c r="AE26" s="44">
        <v>9.1799947599207926E-2</v>
      </c>
      <c r="AF26" s="44">
        <v>4.0417765769889757E-2</v>
      </c>
      <c r="AG26" s="44">
        <v>1.4379032785567545E-2</v>
      </c>
      <c r="AH26" s="44">
        <v>7.01712419038428E-3</v>
      </c>
      <c r="AI26" s="44">
        <v>2.8443731898221128E-3</v>
      </c>
      <c r="AJ26" s="44">
        <v>1.8607797838810444E-3</v>
      </c>
      <c r="AK26" s="44">
        <v>1.095186464728408E-3</v>
      </c>
      <c r="AL26" s="44">
        <v>5.4759323236420402E-4</v>
      </c>
      <c r="AM26" s="45"/>
      <c r="AN26" s="45"/>
    </row>
    <row r="27" spans="3:40" x14ac:dyDescent="0.35">
      <c r="C27" s="43" t="s">
        <v>115</v>
      </c>
      <c r="D27" s="41" t="s">
        <v>128</v>
      </c>
      <c r="E27" s="43" t="s">
        <v>133</v>
      </c>
      <c r="F27" s="43" t="s">
        <v>132</v>
      </c>
      <c r="G27" s="43" t="s">
        <v>130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5"/>
      <c r="AN27" s="45"/>
    </row>
    <row r="28" spans="3:40" x14ac:dyDescent="0.35">
      <c r="C28" s="43"/>
      <c r="E28" s="43"/>
      <c r="F28" s="43"/>
      <c r="G28" s="43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5"/>
      <c r="AN28" s="45"/>
    </row>
    <row r="29" spans="3:40" ht="16.5" x14ac:dyDescent="0.45">
      <c r="C29" s="43" t="s">
        <v>115</v>
      </c>
      <c r="D29" s="43" t="s">
        <v>134</v>
      </c>
      <c r="E29" s="43"/>
      <c r="F29" s="43" t="s">
        <v>118</v>
      </c>
      <c r="G29" s="43" t="s">
        <v>122</v>
      </c>
      <c r="H29" s="44">
        <v>11.111667823254514</v>
      </c>
      <c r="I29" s="44">
        <v>10.982511420059913</v>
      </c>
      <c r="J29" s="44">
        <v>10.853972643262797</v>
      </c>
      <c r="K29" s="44">
        <v>10.689548224146053</v>
      </c>
      <c r="L29" s="44">
        <v>10.518166690589933</v>
      </c>
      <c r="M29" s="44">
        <v>10.279140215640542</v>
      </c>
      <c r="N29" s="44">
        <v>9.9872226609271664</v>
      </c>
      <c r="O29" s="44">
        <v>9.6382798311753923</v>
      </c>
      <c r="P29" s="44">
        <v>9.1808397877140067</v>
      </c>
      <c r="Q29" s="44">
        <v>8.7112215117602325</v>
      </c>
      <c r="R29" s="44">
        <v>8.2280172371242859</v>
      </c>
      <c r="S29" s="44">
        <v>7.8402728451128585</v>
      </c>
      <c r="T29" s="44">
        <v>7.4262038828954813</v>
      </c>
      <c r="U29" s="44">
        <v>6.9549731833565396</v>
      </c>
      <c r="V29" s="44">
        <v>6.4176558767806586</v>
      </c>
      <c r="W29" s="44">
        <v>5.8782772223198716</v>
      </c>
      <c r="X29" s="44">
        <v>5.3659938255140878</v>
      </c>
      <c r="Y29" s="44">
        <v>4.8745090111455882</v>
      </c>
      <c r="Z29" s="44">
        <v>4.3793449420158268</v>
      </c>
      <c r="AA29" s="44">
        <v>3.8693906545428165</v>
      </c>
      <c r="AB29" s="44">
        <v>3.3415063429242395</v>
      </c>
      <c r="AC29" s="44">
        <v>2.780851677753887</v>
      </c>
      <c r="AD29" s="44">
        <v>2.2776749601796613</v>
      </c>
      <c r="AE29" s="44">
        <v>1.8339954215512502</v>
      </c>
      <c r="AF29" s="44">
        <v>1.4077954487791347</v>
      </c>
      <c r="AG29" s="44">
        <v>1.0436251324411481</v>
      </c>
      <c r="AH29" s="44">
        <v>0.71414924953710468</v>
      </c>
      <c r="AI29" s="44">
        <v>0.39158866051976871</v>
      </c>
      <c r="AJ29" s="44">
        <v>0.13589810077213341</v>
      </c>
      <c r="AK29" s="44">
        <v>7.134633859490884E-2</v>
      </c>
      <c r="AL29" s="44">
        <v>1.728893349739264E-2</v>
      </c>
    </row>
    <row r="30" spans="3:40" ht="16.5" x14ac:dyDescent="0.45">
      <c r="C30" s="43" t="s">
        <v>115</v>
      </c>
      <c r="D30" s="43" t="s">
        <v>134</v>
      </c>
      <c r="E30" s="43"/>
      <c r="F30" s="43" t="s">
        <v>120</v>
      </c>
      <c r="G30" s="43" t="s">
        <v>122</v>
      </c>
      <c r="H30" s="44">
        <v>0.28326210939624619</v>
      </c>
      <c r="I30" s="44">
        <v>0.27710527562158882</v>
      </c>
      <c r="J30" s="44">
        <v>0.26483670702421996</v>
      </c>
      <c r="K30" s="44">
        <v>0.25100792193513771</v>
      </c>
      <c r="L30" s="44">
        <v>0.23696691753397167</v>
      </c>
      <c r="M30" s="44">
        <v>0.2246167498162624</v>
      </c>
      <c r="N30" s="44">
        <v>0.20838250494147481</v>
      </c>
      <c r="O30" s="44">
        <v>0.18870124226837828</v>
      </c>
      <c r="P30" s="44">
        <v>0.16739580364400095</v>
      </c>
      <c r="Q30" s="44">
        <v>0.15404692734848985</v>
      </c>
      <c r="R30" s="44">
        <v>0.14099492284122708</v>
      </c>
      <c r="S30" s="44">
        <v>0.12951444584770358</v>
      </c>
      <c r="T30" s="44">
        <v>0.11813067065681319</v>
      </c>
      <c r="U30" s="44">
        <v>0.1073360841654431</v>
      </c>
      <c r="V30" s="44">
        <v>9.6630556911892873E-2</v>
      </c>
      <c r="W30" s="44">
        <v>8.6424593882696729E-2</v>
      </c>
      <c r="X30" s="44">
        <v>7.6524733428368089E-2</v>
      </c>
      <c r="Y30" s="44">
        <v>6.659689165466165E-2</v>
      </c>
      <c r="Z30" s="44">
        <v>5.6699071974485218E-2</v>
      </c>
      <c r="AA30" s="44">
        <v>4.6440718861362994E-2</v>
      </c>
      <c r="AB30" s="44">
        <v>3.6174929870627918E-2</v>
      </c>
      <c r="AC30" s="44">
        <v>2.5883639719068798E-2</v>
      </c>
      <c r="AD30" s="44">
        <v>1.5621381084448304E-2</v>
      </c>
      <c r="AE30" s="44">
        <v>5.8328493011975411E-3</v>
      </c>
      <c r="AF30" s="44">
        <v>4.8901596850067404E-3</v>
      </c>
      <c r="AG30" s="44">
        <v>4.490291075960046E-3</v>
      </c>
      <c r="AH30" s="44">
        <v>4.1111608017539245E-3</v>
      </c>
      <c r="AI30" s="44">
        <v>3.7385912582079159E-3</v>
      </c>
      <c r="AJ30" s="44">
        <v>3.4088326529392947E-3</v>
      </c>
      <c r="AK30" s="44">
        <v>3.215632260176769E-3</v>
      </c>
      <c r="AL30" s="44">
        <v>3.0408815376775518E-3</v>
      </c>
    </row>
    <row r="31" spans="3:40" ht="16.5" x14ac:dyDescent="0.45">
      <c r="C31" s="43" t="s">
        <v>115</v>
      </c>
      <c r="D31" s="43" t="s">
        <v>134</v>
      </c>
      <c r="E31" s="43"/>
      <c r="F31" s="43" t="s">
        <v>121</v>
      </c>
      <c r="G31" s="43" t="s">
        <v>122</v>
      </c>
      <c r="H31" s="44">
        <v>18.142119413434806</v>
      </c>
      <c r="I31" s="44">
        <v>18.136010816541937</v>
      </c>
      <c r="J31" s="44">
        <v>17.885702643510502</v>
      </c>
      <c r="K31" s="44">
        <v>17.278923427799405</v>
      </c>
      <c r="L31" s="44">
        <v>16.60084643444571</v>
      </c>
      <c r="M31" s="44">
        <v>15.73383730402854</v>
      </c>
      <c r="N31" s="44">
        <v>14.595241522706646</v>
      </c>
      <c r="O31" s="44">
        <v>13.438218738764007</v>
      </c>
      <c r="P31" s="44">
        <v>12.227615630485003</v>
      </c>
      <c r="Q31" s="44">
        <v>11.00662958591343</v>
      </c>
      <c r="R31" s="44">
        <v>9.8313413863156747</v>
      </c>
      <c r="S31" s="44">
        <v>8.6675326524069387</v>
      </c>
      <c r="T31" s="44">
        <v>7.42715752649457</v>
      </c>
      <c r="U31" s="44">
        <v>6.2882733995111746</v>
      </c>
      <c r="V31" s="44">
        <v>5.2578903927273126</v>
      </c>
      <c r="W31" s="44">
        <v>4.3357274610484655</v>
      </c>
      <c r="X31" s="44">
        <v>3.5628941897192319</v>
      </c>
      <c r="Y31" s="44">
        <v>2.8815389119413855</v>
      </c>
      <c r="Z31" s="44">
        <v>2.2838134176145295</v>
      </c>
      <c r="AA31" s="44">
        <v>1.7628063799149232</v>
      </c>
      <c r="AB31" s="44">
        <v>1.3135963001868345</v>
      </c>
      <c r="AC31" s="44">
        <v>0.94761139180469167</v>
      </c>
      <c r="AD31" s="44">
        <v>0.65179063401711479</v>
      </c>
      <c r="AE31" s="44">
        <v>0.4163616549039062</v>
      </c>
      <c r="AF31" s="44">
        <v>0.26484707227910254</v>
      </c>
      <c r="AG31" s="44">
        <v>0.16422741773457619</v>
      </c>
      <c r="AH31" s="44">
        <v>0.10809069775066077</v>
      </c>
      <c r="AI31" s="44">
        <v>6.6952499895536893E-2</v>
      </c>
      <c r="AJ31" s="44">
        <v>4.839761491852046E-2</v>
      </c>
      <c r="AK31" s="44">
        <v>3.5767900937200343E-2</v>
      </c>
      <c r="AL31" s="44">
        <v>2.7066678623840851E-2</v>
      </c>
    </row>
    <row r="32" spans="3:40" ht="16.5" x14ac:dyDescent="0.45">
      <c r="C32" s="43" t="s">
        <v>115</v>
      </c>
      <c r="D32" s="43" t="s">
        <v>134</v>
      </c>
      <c r="E32" s="43"/>
      <c r="F32" s="43" t="s">
        <v>123</v>
      </c>
      <c r="G32" s="43" t="s">
        <v>122</v>
      </c>
      <c r="H32" s="44">
        <v>3.3574593220783076E-4</v>
      </c>
      <c r="I32" s="44">
        <v>5.6479061568219806E-4</v>
      </c>
      <c r="J32" s="44">
        <v>6.8365835188756267E-4</v>
      </c>
      <c r="K32" s="44">
        <v>7.2707732907093718E-4</v>
      </c>
      <c r="L32" s="44">
        <v>7.1715739200297463E-4</v>
      </c>
      <c r="M32" s="44">
        <v>7.767716908862281E-4</v>
      </c>
      <c r="N32" s="44">
        <v>6.4972987006928456E-4</v>
      </c>
      <c r="O32" s="44">
        <v>6.3454982107325852E-4</v>
      </c>
      <c r="P32" s="44">
        <v>9.4149370949542287E-4</v>
      </c>
      <c r="Q32" s="44">
        <v>9.6066303910968538E-4</v>
      </c>
      <c r="R32" s="44">
        <v>3.9602895642038248E-3</v>
      </c>
      <c r="S32" s="44">
        <v>5.9503655049012935E-3</v>
      </c>
      <c r="T32" s="44">
        <v>7.395202228291744E-3</v>
      </c>
      <c r="U32" s="44">
        <v>9.2973315262577152E-3</v>
      </c>
      <c r="V32" s="44">
        <v>1.1900578765777702E-2</v>
      </c>
      <c r="W32" s="44">
        <v>1.4207713857740157E-2</v>
      </c>
      <c r="X32" s="44">
        <v>1.7002627012123506E-2</v>
      </c>
      <c r="Y32" s="44">
        <v>1.9108612789296129E-2</v>
      </c>
      <c r="Z32" s="44">
        <v>2.1453973790728012E-2</v>
      </c>
      <c r="AA32" s="44">
        <v>2.3705699315603474E-2</v>
      </c>
      <c r="AB32" s="44">
        <v>2.6808637363778007E-2</v>
      </c>
      <c r="AC32" s="44">
        <v>3.4564278648490522E-2</v>
      </c>
      <c r="AD32" s="44">
        <v>4.0794631772689438E-2</v>
      </c>
      <c r="AE32" s="44">
        <v>4.5413953883114533E-2</v>
      </c>
      <c r="AF32" s="44">
        <v>4.9873348316561913E-2</v>
      </c>
      <c r="AG32" s="44">
        <v>5.3049525681263372E-2</v>
      </c>
      <c r="AH32" s="44">
        <v>5.5074450437893621E-2</v>
      </c>
      <c r="AI32" s="44">
        <v>5.6199572943877431E-2</v>
      </c>
      <c r="AJ32" s="44">
        <v>5.7451587393043867E-2</v>
      </c>
      <c r="AK32" s="44">
        <v>5.8205060079240603E-2</v>
      </c>
      <c r="AL32" s="44">
        <v>5.7656780897378281E-2</v>
      </c>
    </row>
    <row r="33" spans="3:38" ht="16.5" x14ac:dyDescent="0.45">
      <c r="C33" s="43" t="s">
        <v>115</v>
      </c>
      <c r="D33" s="43" t="s">
        <v>134</v>
      </c>
      <c r="E33" s="43"/>
      <c r="F33" s="43" t="s">
        <v>124</v>
      </c>
      <c r="G33" s="43" t="s">
        <v>122</v>
      </c>
      <c r="H33" s="44">
        <v>5.7618716391156309E-2</v>
      </c>
      <c r="I33" s="44">
        <v>5.6850354678209605E-2</v>
      </c>
      <c r="J33" s="44">
        <v>5.4906416567398808E-2</v>
      </c>
      <c r="K33" s="44">
        <v>5.2795305711326145E-2</v>
      </c>
      <c r="L33" s="44">
        <v>5.0624745472157277E-2</v>
      </c>
      <c r="M33" s="44">
        <v>4.8571599562611242E-2</v>
      </c>
      <c r="N33" s="44">
        <v>4.5784318341257214E-2</v>
      </c>
      <c r="O33" s="44">
        <v>4.2564357020888906E-2</v>
      </c>
      <c r="P33" s="44">
        <v>3.9093717570832569E-2</v>
      </c>
      <c r="Q33" s="44">
        <v>3.6562872006729544E-2</v>
      </c>
      <c r="R33" s="44">
        <v>3.4078199552631139E-2</v>
      </c>
      <c r="S33" s="44">
        <v>3.2123356844407799E-2</v>
      </c>
      <c r="T33" s="44">
        <v>3.0184196395481495E-2</v>
      </c>
      <c r="U33" s="44">
        <v>2.8349880571838525E-2</v>
      </c>
      <c r="V33" s="44">
        <v>2.629858849910259E-2</v>
      </c>
      <c r="W33" s="44">
        <v>2.3529808529878439E-2</v>
      </c>
      <c r="X33" s="44">
        <v>2.1869720527859873E-2</v>
      </c>
      <c r="Y33" s="44">
        <v>2.0201936050185235E-2</v>
      </c>
      <c r="Z33" s="44">
        <v>1.8541211751408368E-2</v>
      </c>
      <c r="AA33" s="44">
        <v>1.6810987792529861E-2</v>
      </c>
      <c r="AB33" s="44">
        <v>1.5086136491099179E-2</v>
      </c>
      <c r="AC33" s="44">
        <v>1.3360946089981621E-2</v>
      </c>
      <c r="AD33" s="44">
        <v>1.1635513935549138E-2</v>
      </c>
      <c r="AE33" s="44">
        <v>9.9971724850419462E-3</v>
      </c>
      <c r="AF33" s="44">
        <v>9.7595436398489957E-3</v>
      </c>
      <c r="AG33" s="44">
        <v>9.6454942025893144E-3</v>
      </c>
      <c r="AH33" s="44">
        <v>9.6058586313706729E-3</v>
      </c>
      <c r="AI33" s="44">
        <v>9.5666448394171842E-3</v>
      </c>
      <c r="AJ33" s="44">
        <v>9.5346285510058779E-3</v>
      </c>
      <c r="AK33" s="44">
        <v>9.5034684544255035E-3</v>
      </c>
      <c r="AL33" s="44">
        <v>9.4723380370571198E-3</v>
      </c>
    </row>
    <row r="34" spans="3:38" ht="16.5" x14ac:dyDescent="0.45">
      <c r="C34" s="43" t="s">
        <v>115</v>
      </c>
      <c r="D34" s="43" t="s">
        <v>134</v>
      </c>
      <c r="E34" s="43"/>
      <c r="F34" s="43" t="s">
        <v>126</v>
      </c>
      <c r="G34" s="43" t="s">
        <v>122</v>
      </c>
      <c r="H34" s="44">
        <v>5.5842157843495031</v>
      </c>
      <c r="I34" s="44">
        <v>5.4331946719546069</v>
      </c>
      <c r="J34" s="44">
        <v>5.3343471526135611</v>
      </c>
      <c r="K34" s="44">
        <v>4.848137533603663</v>
      </c>
      <c r="L34" s="44">
        <v>4.9145984539421024</v>
      </c>
      <c r="M34" s="44">
        <v>4.6017391309523923</v>
      </c>
      <c r="N34" s="44">
        <v>3.4948643326075848</v>
      </c>
      <c r="O34" s="44">
        <v>2.8762740517724912</v>
      </c>
      <c r="P34" s="44">
        <v>2.5648706824981544</v>
      </c>
      <c r="Q34" s="44">
        <v>2.3899980472805806</v>
      </c>
      <c r="R34" s="44">
        <v>1.9852576209119159</v>
      </c>
      <c r="S34" s="44">
        <v>1.6615924176327737</v>
      </c>
      <c r="T34" s="44">
        <v>1.2373254554747815</v>
      </c>
      <c r="U34" s="44">
        <v>0.96334240440149677</v>
      </c>
      <c r="V34" s="44">
        <v>0.74794902220190296</v>
      </c>
      <c r="W34" s="44">
        <v>0.55447980603060509</v>
      </c>
      <c r="X34" s="44">
        <v>0.5377869992174662</v>
      </c>
      <c r="Y34" s="44">
        <v>0.5056569886829263</v>
      </c>
      <c r="Z34" s="44">
        <v>0.49463355418488492</v>
      </c>
      <c r="AA34" s="44">
        <v>0.47225431737834028</v>
      </c>
      <c r="AB34" s="44">
        <v>0.44021735131603634</v>
      </c>
      <c r="AC34" s="44">
        <v>0.30583843268180971</v>
      </c>
      <c r="AD34" s="44">
        <v>0.28181887239665676</v>
      </c>
      <c r="AE34" s="44">
        <v>0.26741771597145009</v>
      </c>
      <c r="AF34" s="44">
        <v>0.2578580594753776</v>
      </c>
      <c r="AG34" s="44">
        <v>0.17301958059720449</v>
      </c>
      <c r="AH34" s="44">
        <v>0.15801474220790448</v>
      </c>
      <c r="AI34" s="44">
        <v>0.12648351936130298</v>
      </c>
      <c r="AJ34" s="44">
        <v>0.12604585037929525</v>
      </c>
      <c r="AK34" s="44">
        <v>0.10708936511402442</v>
      </c>
      <c r="AL34" s="44">
        <v>0.10533807114825947</v>
      </c>
    </row>
    <row r="35" spans="3:38" x14ac:dyDescent="0.35">
      <c r="F35" s="26" t="s">
        <v>135</v>
      </c>
      <c r="H35" s="47">
        <f>SUM(H29:H34)</f>
        <v>35.179219592758436</v>
      </c>
      <c r="I35" s="47">
        <f t="shared" ref="I35:AL35" si="0">SUM(I29:I34)</f>
        <v>34.886237329471939</v>
      </c>
      <c r="J35" s="47">
        <f t="shared" si="0"/>
        <v>34.394449221330369</v>
      </c>
      <c r="K35" s="47">
        <f t="shared" si="0"/>
        <v>33.121139490524655</v>
      </c>
      <c r="L35" s="47">
        <f t="shared" si="0"/>
        <v>32.321920399375877</v>
      </c>
      <c r="M35" s="47">
        <f t="shared" si="0"/>
        <v>30.888681771691232</v>
      </c>
      <c r="N35" s="47">
        <f t="shared" si="0"/>
        <v>28.332145069394198</v>
      </c>
      <c r="O35" s="47">
        <f t="shared" si="0"/>
        <v>26.184672770822228</v>
      </c>
      <c r="P35" s="47">
        <f t="shared" si="0"/>
        <v>24.180757115621489</v>
      </c>
      <c r="Q35" s="47">
        <f t="shared" si="0"/>
        <v>22.299419607348575</v>
      </c>
      <c r="R35" s="47">
        <f t="shared" si="0"/>
        <v>20.223649656309938</v>
      </c>
      <c r="S35" s="47">
        <f t="shared" si="0"/>
        <v>18.336986083349586</v>
      </c>
      <c r="T35" s="47">
        <f t="shared" si="0"/>
        <v>16.24639693414542</v>
      </c>
      <c r="U35" s="47">
        <f t="shared" si="0"/>
        <v>14.351572283532748</v>
      </c>
      <c r="V35" s="47">
        <f t="shared" si="0"/>
        <v>12.558325015886647</v>
      </c>
      <c r="W35" s="47">
        <f t="shared" si="0"/>
        <v>10.892646605669256</v>
      </c>
      <c r="X35" s="47">
        <f t="shared" si="0"/>
        <v>9.5820720954191376</v>
      </c>
      <c r="Y35" s="47">
        <f t="shared" si="0"/>
        <v>8.3676123522640431</v>
      </c>
      <c r="Z35" s="47">
        <f t="shared" si="0"/>
        <v>7.2544861713318634</v>
      </c>
      <c r="AA35" s="47">
        <f t="shared" si="0"/>
        <v>6.1914087578055756</v>
      </c>
      <c r="AB35" s="47">
        <f t="shared" si="0"/>
        <v>5.173389698152616</v>
      </c>
      <c r="AC35" s="47">
        <f t="shared" si="0"/>
        <v>4.1081103666979288</v>
      </c>
      <c r="AD35" s="47">
        <f t="shared" si="0"/>
        <v>3.2793359933861197</v>
      </c>
      <c r="AE35" s="47">
        <f t="shared" si="0"/>
        <v>2.5790187680959611</v>
      </c>
      <c r="AF35" s="47">
        <f t="shared" si="0"/>
        <v>1.9950236321750325</v>
      </c>
      <c r="AG35" s="47">
        <f t="shared" si="0"/>
        <v>1.4480574417327416</v>
      </c>
      <c r="AH35" s="47">
        <f t="shared" si="0"/>
        <v>1.0490461593666882</v>
      </c>
      <c r="AI35" s="47">
        <f t="shared" si="0"/>
        <v>0.65452948881811113</v>
      </c>
      <c r="AJ35" s="47">
        <f t="shared" si="0"/>
        <v>0.3807366146669382</v>
      </c>
      <c r="AK35" s="47">
        <f t="shared" si="0"/>
        <v>0.28512776543997653</v>
      </c>
      <c r="AL35" s="47">
        <f t="shared" si="0"/>
        <v>0.21986368374160592</v>
      </c>
    </row>
    <row r="36" spans="3:38" x14ac:dyDescent="0.35">
      <c r="F36" s="26" t="s">
        <v>136</v>
      </c>
      <c r="H36" s="47">
        <f>SUM($H35:H35)</f>
        <v>35.179219592758436</v>
      </c>
      <c r="I36" s="47">
        <f>SUM($H35:I35)</f>
        <v>70.065456922230368</v>
      </c>
      <c r="J36" s="47">
        <f>SUM($H35:J35)</f>
        <v>104.45990614356074</v>
      </c>
      <c r="K36" s="47">
        <f>SUM($H35:K35)</f>
        <v>137.5810456340854</v>
      </c>
      <c r="L36" s="47">
        <f>SUM($H35:L35)</f>
        <v>169.90296603346127</v>
      </c>
      <c r="M36" s="47">
        <f>SUM($H35:M35)</f>
        <v>200.79164780515251</v>
      </c>
      <c r="N36" s="47">
        <f>SUM($H35:N35)</f>
        <v>229.12379287454669</v>
      </c>
      <c r="O36" s="47">
        <f>SUM($H35:O35)</f>
        <v>255.30846564536893</v>
      </c>
      <c r="P36" s="47">
        <f>SUM($H35:P35)</f>
        <v>279.4892227609904</v>
      </c>
      <c r="Q36" s="47">
        <f>SUM($H35:Q35)</f>
        <v>301.78864236833897</v>
      </c>
      <c r="R36" s="47">
        <f>SUM($H35:R35)</f>
        <v>322.0122920246489</v>
      </c>
      <c r="S36" s="47">
        <f>SUM($H35:S35)</f>
        <v>340.34927810799849</v>
      </c>
      <c r="T36" s="47">
        <f>SUM($H35:T35)</f>
        <v>356.59567504214391</v>
      </c>
      <c r="U36" s="47">
        <f>SUM($H35:U35)</f>
        <v>370.94724732567664</v>
      </c>
      <c r="V36" s="47">
        <f>SUM($H35:V35)</f>
        <v>383.50557234156327</v>
      </c>
      <c r="W36" s="47">
        <f>SUM($H35:W35)</f>
        <v>394.39821894723252</v>
      </c>
      <c r="X36" s="47">
        <f>SUM($H35:X35)</f>
        <v>403.98029104265169</v>
      </c>
      <c r="Y36" s="47">
        <f>SUM($H35:Y35)</f>
        <v>412.3479033949157</v>
      </c>
      <c r="Z36" s="47">
        <f>SUM($H35:Z35)</f>
        <v>419.60238956624755</v>
      </c>
      <c r="AA36" s="47">
        <f>SUM($H35:AA35)</f>
        <v>425.79379832405311</v>
      </c>
      <c r="AB36" s="47">
        <f>SUM($H35:AB35)</f>
        <v>430.96718802220573</v>
      </c>
      <c r="AC36" s="47">
        <f>SUM($H35:AC35)</f>
        <v>435.07529838890366</v>
      </c>
      <c r="AD36" s="47">
        <f>SUM($H35:AD35)</f>
        <v>438.35463438228976</v>
      </c>
      <c r="AE36" s="47">
        <f>SUM($H35:AE35)</f>
        <v>440.93365315038574</v>
      </c>
      <c r="AF36" s="47">
        <f>SUM($H35:AF35)</f>
        <v>442.92867678256079</v>
      </c>
      <c r="AG36" s="47">
        <f>SUM($H35:AG35)</f>
        <v>444.3767342242935</v>
      </c>
      <c r="AH36" s="47">
        <f>SUM($H35:AH35)</f>
        <v>445.4257803836602</v>
      </c>
      <c r="AI36" s="47">
        <f>SUM($H35:AI35)</f>
        <v>446.08030987247832</v>
      </c>
      <c r="AJ36" s="47">
        <f>SUM($H35:AJ35)</f>
        <v>446.46104648714527</v>
      </c>
      <c r="AK36" s="47">
        <f>SUM($H35:AK35)</f>
        <v>446.74617425258526</v>
      </c>
      <c r="AL36" s="47">
        <f>SUM($H35:AL35)</f>
        <v>446.96603793632687</v>
      </c>
    </row>
    <row r="41" spans="3:38" ht="16.5" x14ac:dyDescent="0.45">
      <c r="F41" s="26" t="s">
        <v>118</v>
      </c>
      <c r="G41" s="43" t="s">
        <v>122</v>
      </c>
      <c r="H41" s="48">
        <f t="shared" ref="H41:AL41" si="1">H29</f>
        <v>11.111667823254514</v>
      </c>
      <c r="I41" s="48">
        <f t="shared" si="1"/>
        <v>10.982511420059913</v>
      </c>
      <c r="J41" s="48">
        <f t="shared" si="1"/>
        <v>10.853972643262797</v>
      </c>
      <c r="K41" s="48">
        <f t="shared" si="1"/>
        <v>10.689548224146053</v>
      </c>
      <c r="L41" s="48">
        <f t="shared" si="1"/>
        <v>10.518166690589933</v>
      </c>
      <c r="M41" s="48">
        <f t="shared" si="1"/>
        <v>10.279140215640542</v>
      </c>
      <c r="N41" s="48">
        <f t="shared" si="1"/>
        <v>9.9872226609271664</v>
      </c>
      <c r="O41" s="48">
        <f t="shared" si="1"/>
        <v>9.6382798311753923</v>
      </c>
      <c r="P41" s="48">
        <f t="shared" si="1"/>
        <v>9.1808397877140067</v>
      </c>
      <c r="Q41" s="48">
        <f t="shared" si="1"/>
        <v>8.7112215117602325</v>
      </c>
      <c r="R41" s="48">
        <f t="shared" si="1"/>
        <v>8.2280172371242859</v>
      </c>
      <c r="S41" s="48">
        <f t="shared" si="1"/>
        <v>7.8402728451128585</v>
      </c>
      <c r="T41" s="48">
        <f t="shared" si="1"/>
        <v>7.4262038828954813</v>
      </c>
      <c r="U41" s="48">
        <f t="shared" si="1"/>
        <v>6.9549731833565396</v>
      </c>
      <c r="V41" s="48">
        <f t="shared" si="1"/>
        <v>6.4176558767806586</v>
      </c>
      <c r="W41" s="48">
        <f t="shared" si="1"/>
        <v>5.8782772223198716</v>
      </c>
      <c r="X41" s="48">
        <f t="shared" si="1"/>
        <v>5.3659938255140878</v>
      </c>
      <c r="Y41" s="48">
        <f t="shared" si="1"/>
        <v>4.8745090111455882</v>
      </c>
      <c r="Z41" s="48">
        <f t="shared" si="1"/>
        <v>4.3793449420158268</v>
      </c>
      <c r="AA41" s="48">
        <f t="shared" si="1"/>
        <v>3.8693906545428165</v>
      </c>
      <c r="AB41" s="48">
        <f t="shared" si="1"/>
        <v>3.3415063429242395</v>
      </c>
      <c r="AC41" s="48">
        <f t="shared" si="1"/>
        <v>2.780851677753887</v>
      </c>
      <c r="AD41" s="48">
        <f t="shared" si="1"/>
        <v>2.2776749601796613</v>
      </c>
      <c r="AE41" s="48">
        <f t="shared" si="1"/>
        <v>1.8339954215512502</v>
      </c>
      <c r="AF41" s="48">
        <f t="shared" si="1"/>
        <v>1.4077954487791347</v>
      </c>
      <c r="AG41" s="48">
        <f t="shared" si="1"/>
        <v>1.0436251324411481</v>
      </c>
      <c r="AH41" s="48">
        <f t="shared" si="1"/>
        <v>0.71414924953710468</v>
      </c>
      <c r="AI41" s="48">
        <f t="shared" si="1"/>
        <v>0.39158866051976871</v>
      </c>
      <c r="AJ41" s="48">
        <f t="shared" si="1"/>
        <v>0.13589810077213341</v>
      </c>
      <c r="AK41" s="48">
        <f t="shared" si="1"/>
        <v>7.134633859490884E-2</v>
      </c>
      <c r="AL41" s="48">
        <f t="shared" si="1"/>
        <v>1.728893349739264E-2</v>
      </c>
    </row>
    <row r="42" spans="3:38" ht="16.5" x14ac:dyDescent="0.45">
      <c r="F42" s="26" t="s">
        <v>123</v>
      </c>
      <c r="G42" s="43" t="s">
        <v>122</v>
      </c>
      <c r="H42" s="48">
        <f t="shared" ref="H42:AL43" si="2">H32</f>
        <v>3.3574593220783076E-4</v>
      </c>
      <c r="I42" s="48">
        <f t="shared" si="2"/>
        <v>5.6479061568219806E-4</v>
      </c>
      <c r="J42" s="48">
        <f t="shared" si="2"/>
        <v>6.8365835188756267E-4</v>
      </c>
      <c r="K42" s="48">
        <f t="shared" si="2"/>
        <v>7.2707732907093718E-4</v>
      </c>
      <c r="L42" s="48">
        <f t="shared" si="2"/>
        <v>7.1715739200297463E-4</v>
      </c>
      <c r="M42" s="48">
        <f t="shared" si="2"/>
        <v>7.767716908862281E-4</v>
      </c>
      <c r="N42" s="48">
        <f t="shared" si="2"/>
        <v>6.4972987006928456E-4</v>
      </c>
      <c r="O42" s="48">
        <f t="shared" si="2"/>
        <v>6.3454982107325852E-4</v>
      </c>
      <c r="P42" s="48">
        <f t="shared" si="2"/>
        <v>9.4149370949542287E-4</v>
      </c>
      <c r="Q42" s="48">
        <f t="shared" si="2"/>
        <v>9.6066303910968538E-4</v>
      </c>
      <c r="R42" s="48">
        <f t="shared" si="2"/>
        <v>3.9602895642038248E-3</v>
      </c>
      <c r="S42" s="48">
        <f t="shared" si="2"/>
        <v>5.9503655049012935E-3</v>
      </c>
      <c r="T42" s="48">
        <f t="shared" si="2"/>
        <v>7.395202228291744E-3</v>
      </c>
      <c r="U42" s="48">
        <f t="shared" si="2"/>
        <v>9.2973315262577152E-3</v>
      </c>
      <c r="V42" s="48">
        <f t="shared" si="2"/>
        <v>1.1900578765777702E-2</v>
      </c>
      <c r="W42" s="48">
        <f t="shared" si="2"/>
        <v>1.4207713857740157E-2</v>
      </c>
      <c r="X42" s="48">
        <f t="shared" si="2"/>
        <v>1.7002627012123506E-2</v>
      </c>
      <c r="Y42" s="48">
        <f t="shared" si="2"/>
        <v>1.9108612789296129E-2</v>
      </c>
      <c r="Z42" s="48">
        <f t="shared" si="2"/>
        <v>2.1453973790728012E-2</v>
      </c>
      <c r="AA42" s="48">
        <f t="shared" si="2"/>
        <v>2.3705699315603474E-2</v>
      </c>
      <c r="AB42" s="48">
        <f t="shared" si="2"/>
        <v>2.6808637363778007E-2</v>
      </c>
      <c r="AC42" s="48">
        <f t="shared" si="2"/>
        <v>3.4564278648490522E-2</v>
      </c>
      <c r="AD42" s="48">
        <f t="shared" si="2"/>
        <v>4.0794631772689438E-2</v>
      </c>
      <c r="AE42" s="48">
        <f t="shared" si="2"/>
        <v>4.5413953883114533E-2</v>
      </c>
      <c r="AF42" s="48">
        <f t="shared" si="2"/>
        <v>4.9873348316561913E-2</v>
      </c>
      <c r="AG42" s="48">
        <f t="shared" si="2"/>
        <v>5.3049525681263372E-2</v>
      </c>
      <c r="AH42" s="48">
        <f t="shared" si="2"/>
        <v>5.5074450437893621E-2</v>
      </c>
      <c r="AI42" s="48">
        <f t="shared" si="2"/>
        <v>5.6199572943877431E-2</v>
      </c>
      <c r="AJ42" s="48">
        <f t="shared" si="2"/>
        <v>5.7451587393043867E-2</v>
      </c>
      <c r="AK42" s="48">
        <f t="shared" si="2"/>
        <v>5.8205060079240603E-2</v>
      </c>
      <c r="AL42" s="48">
        <f t="shared" si="2"/>
        <v>5.7656780897378281E-2</v>
      </c>
    </row>
    <row r="43" spans="3:38" ht="16.5" x14ac:dyDescent="0.45">
      <c r="F43" s="26" t="s">
        <v>124</v>
      </c>
      <c r="G43" s="43" t="s">
        <v>122</v>
      </c>
      <c r="H43" s="49">
        <f t="shared" si="2"/>
        <v>5.7618716391156309E-2</v>
      </c>
      <c r="I43" s="49">
        <f t="shared" si="2"/>
        <v>5.6850354678209605E-2</v>
      </c>
      <c r="J43" s="49">
        <f t="shared" si="2"/>
        <v>5.4906416567398808E-2</v>
      </c>
      <c r="K43" s="49">
        <f t="shared" si="2"/>
        <v>5.2795305711326145E-2</v>
      </c>
      <c r="L43" s="49">
        <f t="shared" si="2"/>
        <v>5.0624745472157277E-2</v>
      </c>
      <c r="M43" s="49">
        <f t="shared" si="2"/>
        <v>4.8571599562611242E-2</v>
      </c>
      <c r="N43" s="49">
        <f t="shared" si="2"/>
        <v>4.5784318341257214E-2</v>
      </c>
      <c r="O43" s="49">
        <f t="shared" si="2"/>
        <v>4.2564357020888906E-2</v>
      </c>
      <c r="P43" s="49">
        <f t="shared" si="2"/>
        <v>3.9093717570832569E-2</v>
      </c>
      <c r="Q43" s="49">
        <f t="shared" si="2"/>
        <v>3.6562872006729544E-2</v>
      </c>
      <c r="R43" s="49">
        <f t="shared" si="2"/>
        <v>3.4078199552631139E-2</v>
      </c>
      <c r="S43" s="49">
        <f t="shared" si="2"/>
        <v>3.2123356844407799E-2</v>
      </c>
      <c r="T43" s="49">
        <f t="shared" si="2"/>
        <v>3.0184196395481495E-2</v>
      </c>
      <c r="U43" s="49">
        <f t="shared" si="2"/>
        <v>2.8349880571838525E-2</v>
      </c>
      <c r="V43" s="49">
        <f t="shared" si="2"/>
        <v>2.629858849910259E-2</v>
      </c>
      <c r="W43" s="49">
        <f t="shared" si="2"/>
        <v>2.3529808529878439E-2</v>
      </c>
      <c r="X43" s="49">
        <f t="shared" si="2"/>
        <v>2.1869720527859873E-2</v>
      </c>
      <c r="Y43" s="49">
        <f t="shared" si="2"/>
        <v>2.0201936050185235E-2</v>
      </c>
      <c r="Z43" s="49">
        <f t="shared" si="2"/>
        <v>1.8541211751408368E-2</v>
      </c>
      <c r="AA43" s="49">
        <f t="shared" si="2"/>
        <v>1.6810987792529861E-2</v>
      </c>
      <c r="AB43" s="49">
        <f t="shared" si="2"/>
        <v>1.5086136491099179E-2</v>
      </c>
      <c r="AC43" s="49">
        <f t="shared" si="2"/>
        <v>1.3360946089981621E-2</v>
      </c>
      <c r="AD43" s="49">
        <f t="shared" si="2"/>
        <v>1.1635513935549138E-2</v>
      </c>
      <c r="AE43" s="49">
        <f t="shared" si="2"/>
        <v>9.9971724850419462E-3</v>
      </c>
      <c r="AF43" s="49">
        <f t="shared" si="2"/>
        <v>9.7595436398489957E-3</v>
      </c>
      <c r="AG43" s="49">
        <f t="shared" si="2"/>
        <v>9.6454942025893144E-3</v>
      </c>
      <c r="AH43" s="49">
        <f t="shared" si="2"/>
        <v>9.6058586313706729E-3</v>
      </c>
      <c r="AI43" s="49">
        <f t="shared" si="2"/>
        <v>9.5666448394171842E-3</v>
      </c>
      <c r="AJ43" s="49">
        <f t="shared" si="2"/>
        <v>9.5346285510058779E-3</v>
      </c>
      <c r="AK43" s="49">
        <f t="shared" si="2"/>
        <v>9.5034684544255035E-3</v>
      </c>
      <c r="AL43" s="49">
        <f t="shared" si="2"/>
        <v>9.4723380370571198E-3</v>
      </c>
    </row>
    <row r="44" spans="3:38" ht="16.5" x14ac:dyDescent="0.45">
      <c r="E44" s="41" t="s">
        <v>137</v>
      </c>
      <c r="F44" s="26" t="s">
        <v>132</v>
      </c>
      <c r="G44" s="43" t="s">
        <v>122</v>
      </c>
      <c r="H44" s="48">
        <f>SUM(H31,H30)</f>
        <v>18.425381522831053</v>
      </c>
      <c r="I44" s="48">
        <f t="shared" ref="I44:AL44" si="3">SUM(I31,I30)</f>
        <v>18.413116092163527</v>
      </c>
      <c r="J44" s="48">
        <f t="shared" si="3"/>
        <v>18.150539350534721</v>
      </c>
      <c r="K44" s="48">
        <f t="shared" si="3"/>
        <v>17.529931349734543</v>
      </c>
      <c r="L44" s="48">
        <f t="shared" si="3"/>
        <v>16.837813351979683</v>
      </c>
      <c r="M44" s="48">
        <f t="shared" si="3"/>
        <v>15.958454053844802</v>
      </c>
      <c r="N44" s="48">
        <f t="shared" si="3"/>
        <v>14.803624027648121</v>
      </c>
      <c r="O44" s="48">
        <f t="shared" si="3"/>
        <v>13.626919981032385</v>
      </c>
      <c r="P44" s="48">
        <f t="shared" si="3"/>
        <v>12.395011434129003</v>
      </c>
      <c r="Q44" s="48">
        <f t="shared" si="3"/>
        <v>11.160676513261921</v>
      </c>
      <c r="R44" s="48">
        <f t="shared" si="3"/>
        <v>9.9723363091569013</v>
      </c>
      <c r="S44" s="48">
        <f t="shared" si="3"/>
        <v>8.7970470982546427</v>
      </c>
      <c r="T44" s="48">
        <f t="shared" si="3"/>
        <v>7.5452881971513834</v>
      </c>
      <c r="U44" s="48">
        <f t="shared" si="3"/>
        <v>6.3956094836766173</v>
      </c>
      <c r="V44" s="48">
        <f t="shared" si="3"/>
        <v>5.3545209496392054</v>
      </c>
      <c r="W44" s="48">
        <f t="shared" si="3"/>
        <v>4.4221520549311624</v>
      </c>
      <c r="X44" s="48">
        <f t="shared" si="3"/>
        <v>3.6394189231476002</v>
      </c>
      <c r="Y44" s="48">
        <f t="shared" si="3"/>
        <v>2.9481358035960472</v>
      </c>
      <c r="Z44" s="48">
        <f t="shared" si="3"/>
        <v>2.3405124895890146</v>
      </c>
      <c r="AA44" s="48">
        <f t="shared" si="3"/>
        <v>1.8092470987762861</v>
      </c>
      <c r="AB44" s="48">
        <f t="shared" si="3"/>
        <v>1.3497712300574625</v>
      </c>
      <c r="AC44" s="48">
        <f t="shared" si="3"/>
        <v>0.97349503152376049</v>
      </c>
      <c r="AD44" s="48">
        <f t="shared" si="3"/>
        <v>0.66741201510156312</v>
      </c>
      <c r="AE44" s="48">
        <f t="shared" si="3"/>
        <v>0.42219450420510374</v>
      </c>
      <c r="AF44" s="48">
        <f t="shared" si="3"/>
        <v>0.26973723196410926</v>
      </c>
      <c r="AG44" s="48">
        <f t="shared" si="3"/>
        <v>0.16871770881053624</v>
      </c>
      <c r="AH44" s="48">
        <f t="shared" si="3"/>
        <v>0.1122018585524147</v>
      </c>
      <c r="AI44" s="48">
        <f t="shared" si="3"/>
        <v>7.0691091153744806E-2</v>
      </c>
      <c r="AJ44" s="48">
        <f t="shared" si="3"/>
        <v>5.1806447571459753E-2</v>
      </c>
      <c r="AK44" s="48">
        <f t="shared" si="3"/>
        <v>3.8983533197377115E-2</v>
      </c>
      <c r="AL44" s="48">
        <f t="shared" si="3"/>
        <v>3.0107560161518401E-2</v>
      </c>
    </row>
    <row r="45" spans="3:38" ht="16.5" x14ac:dyDescent="0.45">
      <c r="F45" s="26" t="s">
        <v>126</v>
      </c>
      <c r="G45" s="43" t="s">
        <v>122</v>
      </c>
      <c r="H45" s="48">
        <f t="shared" ref="H45:AL45" si="4">H34</f>
        <v>5.5842157843495031</v>
      </c>
      <c r="I45" s="48">
        <f t="shared" si="4"/>
        <v>5.4331946719546069</v>
      </c>
      <c r="J45" s="48">
        <f t="shared" si="4"/>
        <v>5.3343471526135611</v>
      </c>
      <c r="K45" s="48">
        <f t="shared" si="4"/>
        <v>4.848137533603663</v>
      </c>
      <c r="L45" s="48">
        <f t="shared" si="4"/>
        <v>4.9145984539421024</v>
      </c>
      <c r="M45" s="48">
        <f t="shared" si="4"/>
        <v>4.6017391309523923</v>
      </c>
      <c r="N45" s="48">
        <f t="shared" si="4"/>
        <v>3.4948643326075848</v>
      </c>
      <c r="O45" s="48">
        <f t="shared" si="4"/>
        <v>2.8762740517724912</v>
      </c>
      <c r="P45" s="48">
        <f t="shared" si="4"/>
        <v>2.5648706824981544</v>
      </c>
      <c r="Q45" s="48">
        <f t="shared" si="4"/>
        <v>2.3899980472805806</v>
      </c>
      <c r="R45" s="48">
        <f t="shared" si="4"/>
        <v>1.9852576209119159</v>
      </c>
      <c r="S45" s="48">
        <f t="shared" si="4"/>
        <v>1.6615924176327737</v>
      </c>
      <c r="T45" s="48">
        <f t="shared" si="4"/>
        <v>1.2373254554747815</v>
      </c>
      <c r="U45" s="48">
        <f t="shared" si="4"/>
        <v>0.96334240440149677</v>
      </c>
      <c r="V45" s="48">
        <f t="shared" si="4"/>
        <v>0.74794902220190296</v>
      </c>
      <c r="W45" s="48">
        <f t="shared" si="4"/>
        <v>0.55447980603060509</v>
      </c>
      <c r="X45" s="48">
        <f t="shared" si="4"/>
        <v>0.5377869992174662</v>
      </c>
      <c r="Y45" s="48">
        <f t="shared" si="4"/>
        <v>0.5056569886829263</v>
      </c>
      <c r="Z45" s="48">
        <f t="shared" si="4"/>
        <v>0.49463355418488492</v>
      </c>
      <c r="AA45" s="48">
        <f t="shared" si="4"/>
        <v>0.47225431737834028</v>
      </c>
      <c r="AB45" s="48">
        <f t="shared" si="4"/>
        <v>0.44021735131603634</v>
      </c>
      <c r="AC45" s="48">
        <f t="shared" si="4"/>
        <v>0.30583843268180971</v>
      </c>
      <c r="AD45" s="48">
        <f t="shared" si="4"/>
        <v>0.28181887239665676</v>
      </c>
      <c r="AE45" s="48">
        <f t="shared" si="4"/>
        <v>0.26741771597145009</v>
      </c>
      <c r="AF45" s="48">
        <f t="shared" si="4"/>
        <v>0.2578580594753776</v>
      </c>
      <c r="AG45" s="48">
        <f t="shared" si="4"/>
        <v>0.17301958059720449</v>
      </c>
      <c r="AH45" s="48">
        <f t="shared" si="4"/>
        <v>0.15801474220790448</v>
      </c>
      <c r="AI45" s="48">
        <f t="shared" si="4"/>
        <v>0.12648351936130298</v>
      </c>
      <c r="AJ45" s="48">
        <f t="shared" si="4"/>
        <v>0.12604585037929525</v>
      </c>
      <c r="AK45" s="48">
        <f t="shared" si="4"/>
        <v>0.10708936511402442</v>
      </c>
      <c r="AL45" s="48">
        <f t="shared" si="4"/>
        <v>0.10533807114825947</v>
      </c>
    </row>
    <row r="46" spans="3:38" x14ac:dyDescent="0.35">
      <c r="F46" s="26" t="s">
        <v>138</v>
      </c>
      <c r="H46" s="48">
        <f>SUM(H42:H45)</f>
        <v>24.067551769503922</v>
      </c>
      <c r="I46" s="48">
        <f t="shared" ref="I46:AL46" si="5">SUM(I42:I45)</f>
        <v>23.903725909412024</v>
      </c>
      <c r="J46" s="48">
        <f t="shared" si="5"/>
        <v>23.540476578067569</v>
      </c>
      <c r="K46" s="48">
        <f t="shared" si="5"/>
        <v>22.431591266378604</v>
      </c>
      <c r="L46" s="48">
        <f t="shared" si="5"/>
        <v>21.803753708785944</v>
      </c>
      <c r="M46" s="48">
        <f t="shared" si="5"/>
        <v>20.609541556050694</v>
      </c>
      <c r="N46" s="48">
        <f t="shared" si="5"/>
        <v>18.344922408467031</v>
      </c>
      <c r="O46" s="48">
        <f t="shared" si="5"/>
        <v>16.546392939646839</v>
      </c>
      <c r="P46" s="48">
        <f t="shared" si="5"/>
        <v>14.999917327907486</v>
      </c>
      <c r="Q46" s="48">
        <f t="shared" si="5"/>
        <v>13.588198095588339</v>
      </c>
      <c r="R46" s="48">
        <f t="shared" si="5"/>
        <v>11.995632419185652</v>
      </c>
      <c r="S46" s="48">
        <f t="shared" si="5"/>
        <v>10.496713238236726</v>
      </c>
      <c r="T46" s="48">
        <f t="shared" si="5"/>
        <v>8.8201930512499374</v>
      </c>
      <c r="U46" s="48">
        <f t="shared" si="5"/>
        <v>7.3965991001762106</v>
      </c>
      <c r="V46" s="48">
        <f t="shared" si="5"/>
        <v>6.1406691391059889</v>
      </c>
      <c r="W46" s="48">
        <f t="shared" si="5"/>
        <v>5.0143693833493863</v>
      </c>
      <c r="X46" s="48">
        <f t="shared" si="5"/>
        <v>4.2160782699050499</v>
      </c>
      <c r="Y46" s="48">
        <f t="shared" si="5"/>
        <v>3.4931033411184549</v>
      </c>
      <c r="Z46" s="48">
        <f t="shared" si="5"/>
        <v>2.8751412293160361</v>
      </c>
      <c r="AA46" s="48">
        <f t="shared" si="5"/>
        <v>2.3220181032627596</v>
      </c>
      <c r="AB46" s="48">
        <f t="shared" si="5"/>
        <v>1.831883355228376</v>
      </c>
      <c r="AC46" s="48">
        <f t="shared" si="5"/>
        <v>1.3272586889440423</v>
      </c>
      <c r="AD46" s="48">
        <f t="shared" si="5"/>
        <v>1.0016610332064584</v>
      </c>
      <c r="AE46" s="48">
        <f t="shared" si="5"/>
        <v>0.74502334654471025</v>
      </c>
      <c r="AF46" s="48">
        <f t="shared" si="5"/>
        <v>0.58722818339589777</v>
      </c>
      <c r="AG46" s="48">
        <f t="shared" si="5"/>
        <v>0.40443230929159346</v>
      </c>
      <c r="AH46" s="48">
        <f t="shared" si="5"/>
        <v>0.33489690982958348</v>
      </c>
      <c r="AI46" s="48">
        <f t="shared" si="5"/>
        <v>0.26294082829834242</v>
      </c>
      <c r="AJ46" s="48">
        <f t="shared" si="5"/>
        <v>0.24483851389480474</v>
      </c>
      <c r="AK46" s="48">
        <f t="shared" si="5"/>
        <v>0.21378142684506762</v>
      </c>
      <c r="AL46" s="48">
        <f t="shared" si="5"/>
        <v>0.20257475024421329</v>
      </c>
    </row>
    <row r="48" spans="3:38" ht="16.5" x14ac:dyDescent="0.45">
      <c r="E48" s="41" t="s">
        <v>139</v>
      </c>
      <c r="F48" t="s">
        <v>140</v>
      </c>
      <c r="G48" s="43" t="s">
        <v>122</v>
      </c>
    </row>
    <row r="49" spans="5:7" ht="16.5" x14ac:dyDescent="0.45">
      <c r="E49" s="41" t="s">
        <v>139</v>
      </c>
      <c r="F49" t="s">
        <v>131</v>
      </c>
      <c r="G49" s="43" t="s">
        <v>122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6AD9-7493-40C9-98DB-68C88E387A4C}">
  <sheetPr codeName="Sheet3">
    <tabColor theme="7" tint="0.39997558519241921"/>
  </sheetPr>
  <dimension ref="A1:AG35"/>
  <sheetViews>
    <sheetView zoomScale="90" zoomScaleNormal="90" workbookViewId="0">
      <selection activeCell="F14" sqref="F14"/>
    </sheetView>
  </sheetViews>
  <sheetFormatPr defaultColWidth="9.1796875" defaultRowHeight="13" x14ac:dyDescent="0.3"/>
  <cols>
    <col min="1" max="1" width="40.453125" style="5" customWidth="1"/>
    <col min="2" max="6" width="9.1796875" style="5" customWidth="1"/>
    <col min="7" max="7" width="12.26953125" style="5" customWidth="1"/>
    <col min="8" max="8" width="11.81640625" style="5" customWidth="1"/>
    <col min="9" max="9" width="14.7265625" style="5" customWidth="1"/>
    <col min="10" max="10" width="12.54296875" style="5" customWidth="1"/>
    <col min="11" max="16" width="11.54296875" style="5" customWidth="1"/>
    <col min="17" max="30" width="11.1796875" style="5" customWidth="1"/>
    <col min="31" max="31" width="29.81640625" style="5" customWidth="1"/>
    <col min="32" max="16384" width="9.1796875" style="5"/>
  </cols>
  <sheetData>
    <row r="1" spans="1:33" ht="14.5" x14ac:dyDescent="0.35">
      <c r="A1" s="1" t="s">
        <v>0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4" t="s">
        <v>3</v>
      </c>
    </row>
    <row r="2" spans="1:33" x14ac:dyDescent="0.3">
      <c r="A2" s="6" t="s">
        <v>160</v>
      </c>
      <c r="B2" s="7">
        <f t="shared" ref="B2:AD10" si="0">ROUND(SUM(B13,B24),0)</f>
        <v>86795</v>
      </c>
      <c r="C2" s="7">
        <f t="shared" si="0"/>
        <v>153049</v>
      </c>
      <c r="D2" s="7">
        <f t="shared" si="0"/>
        <v>291878</v>
      </c>
      <c r="E2" s="7">
        <f t="shared" si="0"/>
        <v>472997</v>
      </c>
      <c r="F2" s="7">
        <f t="shared" si="0"/>
        <v>733675</v>
      </c>
      <c r="G2" s="7">
        <f t="shared" si="0"/>
        <v>1000837</v>
      </c>
      <c r="H2" s="7">
        <f t="shared" si="0"/>
        <v>1287530</v>
      </c>
      <c r="I2" s="7">
        <f t="shared" si="0"/>
        <v>1587474</v>
      </c>
      <c r="J2" s="7">
        <f t="shared" si="0"/>
        <v>1938473</v>
      </c>
      <c r="K2" s="7">
        <f t="shared" si="0"/>
        <v>2287355</v>
      </c>
      <c r="L2" s="7">
        <f t="shared" si="0"/>
        <v>2622073</v>
      </c>
      <c r="M2" s="7">
        <f t="shared" si="0"/>
        <v>2939315</v>
      </c>
      <c r="N2" s="7">
        <f t="shared" si="0"/>
        <v>3234856</v>
      </c>
      <c r="O2" s="7">
        <f t="shared" si="0"/>
        <v>3489277</v>
      </c>
      <c r="P2" s="7">
        <f t="shared" si="0"/>
        <v>3701156</v>
      </c>
      <c r="Q2" s="7">
        <f t="shared" si="0"/>
        <v>3889277</v>
      </c>
      <c r="R2" s="7">
        <f t="shared" si="0"/>
        <v>4054326</v>
      </c>
      <c r="S2" s="7">
        <f t="shared" si="0"/>
        <v>4197444</v>
      </c>
      <c r="T2" s="7">
        <f t="shared" si="0"/>
        <v>4318289</v>
      </c>
      <c r="U2" s="7">
        <f t="shared" si="0"/>
        <v>4411151</v>
      </c>
      <c r="V2" s="7">
        <f t="shared" si="0"/>
        <v>4486308</v>
      </c>
      <c r="W2" s="7">
        <f t="shared" si="0"/>
        <v>4546045</v>
      </c>
      <c r="X2" s="7">
        <f t="shared" si="0"/>
        <v>4593218</v>
      </c>
      <c r="Y2" s="7">
        <f t="shared" si="0"/>
        <v>4631368</v>
      </c>
      <c r="Z2" s="7">
        <f t="shared" si="0"/>
        <v>4655354</v>
      </c>
      <c r="AA2" s="7">
        <f t="shared" si="0"/>
        <v>4676142</v>
      </c>
      <c r="AB2" s="7">
        <f t="shared" si="0"/>
        <v>4696131</v>
      </c>
      <c r="AC2" s="7">
        <f t="shared" si="0"/>
        <v>4715092</v>
      </c>
      <c r="AD2" s="7">
        <f t="shared" si="0"/>
        <v>4734509</v>
      </c>
      <c r="AE2" s="5" t="s">
        <v>4</v>
      </c>
      <c r="AF2" s="5" t="s">
        <v>5</v>
      </c>
    </row>
    <row r="3" spans="1:33" x14ac:dyDescent="0.3">
      <c r="A3" s="6" t="s">
        <v>161</v>
      </c>
      <c r="B3" s="7">
        <f t="shared" si="0"/>
        <v>86795</v>
      </c>
      <c r="C3" s="7">
        <f t="shared" si="0"/>
        <v>153129</v>
      </c>
      <c r="D3" s="7">
        <f t="shared" si="0"/>
        <v>298536</v>
      </c>
      <c r="E3" s="7">
        <f t="shared" si="0"/>
        <v>483066</v>
      </c>
      <c r="F3" s="7">
        <f t="shared" si="0"/>
        <v>731753</v>
      </c>
      <c r="G3" s="7">
        <f t="shared" si="0"/>
        <v>987150</v>
      </c>
      <c r="H3" s="7">
        <f t="shared" si="0"/>
        <v>1261965</v>
      </c>
      <c r="I3" s="7">
        <f t="shared" si="0"/>
        <v>1550371</v>
      </c>
      <c r="J3" s="7">
        <f t="shared" si="0"/>
        <v>1847688</v>
      </c>
      <c r="K3" s="7">
        <f t="shared" si="0"/>
        <v>2143384</v>
      </c>
      <c r="L3" s="7">
        <f t="shared" si="0"/>
        <v>2427887</v>
      </c>
      <c r="M3" s="7">
        <f t="shared" si="0"/>
        <v>2697655</v>
      </c>
      <c r="N3" s="7">
        <f t="shared" si="0"/>
        <v>2949034</v>
      </c>
      <c r="O3" s="7">
        <f t="shared" si="0"/>
        <v>3180653</v>
      </c>
      <c r="P3" s="7">
        <f t="shared" si="0"/>
        <v>3373114</v>
      </c>
      <c r="Q3" s="7">
        <f t="shared" si="0"/>
        <v>3544331</v>
      </c>
      <c r="R3" s="7">
        <f t="shared" si="0"/>
        <v>3695330</v>
      </c>
      <c r="S3" s="7">
        <f t="shared" si="0"/>
        <v>3827598</v>
      </c>
      <c r="T3" s="7">
        <f t="shared" si="0"/>
        <v>3941590</v>
      </c>
      <c r="U3" s="7">
        <f t="shared" si="0"/>
        <v>4031025</v>
      </c>
      <c r="V3" s="7">
        <f t="shared" si="0"/>
        <v>4105154</v>
      </c>
      <c r="W3" s="7">
        <f t="shared" si="0"/>
        <v>4166033</v>
      </c>
      <c r="X3" s="7">
        <f t="shared" si="0"/>
        <v>4216062</v>
      </c>
      <c r="Y3" s="7">
        <f t="shared" si="0"/>
        <v>4257296</v>
      </c>
      <c r="Z3" s="7">
        <f t="shared" si="0"/>
        <v>4284594</v>
      </c>
      <c r="AA3" s="7">
        <f t="shared" si="0"/>
        <v>4307438</v>
      </c>
      <c r="AB3" s="7">
        <f t="shared" si="0"/>
        <v>4327998</v>
      </c>
      <c r="AC3" s="7">
        <f t="shared" si="0"/>
        <v>4346502</v>
      </c>
      <c r="AD3" s="7">
        <f t="shared" si="0"/>
        <v>4363521</v>
      </c>
      <c r="AE3" s="5" t="s">
        <v>4</v>
      </c>
      <c r="AF3" s="5" t="s">
        <v>5</v>
      </c>
    </row>
    <row r="4" spans="1:33" x14ac:dyDescent="0.3">
      <c r="A4" s="6" t="s">
        <v>162</v>
      </c>
      <c r="B4" s="7">
        <f t="shared" si="0"/>
        <v>86795</v>
      </c>
      <c r="C4" s="7">
        <f t="shared" si="0"/>
        <v>149290</v>
      </c>
      <c r="D4" s="7">
        <f t="shared" si="0"/>
        <v>283327</v>
      </c>
      <c r="E4" s="7">
        <f t="shared" si="0"/>
        <v>455591</v>
      </c>
      <c r="F4" s="7">
        <f t="shared" si="0"/>
        <v>698142</v>
      </c>
      <c r="G4" s="7">
        <f t="shared" si="0"/>
        <v>947257</v>
      </c>
      <c r="H4" s="7">
        <f t="shared" si="0"/>
        <v>1214648</v>
      </c>
      <c r="I4" s="7">
        <f t="shared" si="0"/>
        <v>1493231</v>
      </c>
      <c r="J4" s="7">
        <f t="shared" si="0"/>
        <v>1817732</v>
      </c>
      <c r="K4" s="7">
        <f t="shared" si="0"/>
        <v>2140619</v>
      </c>
      <c r="L4" s="7">
        <f t="shared" si="0"/>
        <v>2448543</v>
      </c>
      <c r="M4" s="7">
        <f t="shared" si="0"/>
        <v>2737620</v>
      </c>
      <c r="N4" s="7">
        <f t="shared" si="0"/>
        <v>3004082</v>
      </c>
      <c r="O4" s="7">
        <f t="shared" si="0"/>
        <v>3231138</v>
      </c>
      <c r="P4" s="7">
        <f t="shared" si="0"/>
        <v>3416975</v>
      </c>
      <c r="Q4" s="7">
        <f t="shared" si="0"/>
        <v>3579054</v>
      </c>
      <c r="R4" s="7">
        <f t="shared" si="0"/>
        <v>3718860</v>
      </c>
      <c r="S4" s="7">
        <f t="shared" si="0"/>
        <v>3837763</v>
      </c>
      <c r="T4" s="7">
        <f t="shared" si="0"/>
        <v>3935422</v>
      </c>
      <c r="U4" s="7">
        <f t="shared" si="0"/>
        <v>4013092</v>
      </c>
      <c r="V4" s="7">
        <f t="shared" si="0"/>
        <v>4074428</v>
      </c>
      <c r="W4" s="7">
        <f t="shared" si="0"/>
        <v>4121030</v>
      </c>
      <c r="X4" s="7">
        <f t="shared" si="0"/>
        <v>4155753</v>
      </c>
      <c r="Y4" s="7">
        <f t="shared" si="0"/>
        <v>4181910</v>
      </c>
      <c r="Z4" s="7">
        <f t="shared" si="0"/>
        <v>4199614</v>
      </c>
      <c r="AA4" s="7">
        <f t="shared" si="0"/>
        <v>4214006</v>
      </c>
      <c r="AB4" s="7">
        <f t="shared" si="0"/>
        <v>4227027</v>
      </c>
      <c r="AC4" s="7">
        <f t="shared" si="0"/>
        <v>4239591</v>
      </c>
      <c r="AD4" s="7">
        <f t="shared" si="0"/>
        <v>4252384</v>
      </c>
      <c r="AE4" s="5" t="s">
        <v>4</v>
      </c>
      <c r="AF4" s="5" t="s">
        <v>5</v>
      </c>
    </row>
    <row r="5" spans="1:33" x14ac:dyDescent="0.3">
      <c r="A5" s="6" t="s">
        <v>6</v>
      </c>
      <c r="B5" s="7">
        <f t="shared" si="0"/>
        <v>123396</v>
      </c>
      <c r="C5" s="7">
        <f t="shared" si="0"/>
        <v>223918</v>
      </c>
      <c r="D5" s="7">
        <f t="shared" si="0"/>
        <v>371840</v>
      </c>
      <c r="E5" s="7">
        <f t="shared" si="0"/>
        <v>590162</v>
      </c>
      <c r="F5" s="7">
        <f t="shared" si="0"/>
        <v>816679</v>
      </c>
      <c r="G5" s="7">
        <f t="shared" si="0"/>
        <v>1053328</v>
      </c>
      <c r="H5" s="7">
        <f t="shared" si="0"/>
        <v>1303855</v>
      </c>
      <c r="I5" s="7">
        <f t="shared" si="0"/>
        <v>1576801</v>
      </c>
      <c r="J5" s="7">
        <f t="shared" si="0"/>
        <v>1879593</v>
      </c>
      <c r="K5" s="7">
        <f t="shared" si="0"/>
        <v>2186927</v>
      </c>
      <c r="L5" s="7">
        <f t="shared" si="0"/>
        <v>2498412</v>
      </c>
      <c r="M5" s="7">
        <f t="shared" si="0"/>
        <v>2807041</v>
      </c>
      <c r="N5" s="7">
        <f t="shared" si="0"/>
        <v>3109021</v>
      </c>
      <c r="O5" s="7">
        <f t="shared" si="0"/>
        <v>3400184</v>
      </c>
      <c r="P5" s="7">
        <f t="shared" si="0"/>
        <v>3675477</v>
      </c>
      <c r="Q5" s="7">
        <f t="shared" si="0"/>
        <v>3930822</v>
      </c>
      <c r="R5" s="7">
        <f t="shared" si="0"/>
        <v>4158993</v>
      </c>
      <c r="S5" s="7">
        <f t="shared" si="0"/>
        <v>4369337</v>
      </c>
      <c r="T5" s="7">
        <f t="shared" si="0"/>
        <v>4553775</v>
      </c>
      <c r="U5" s="7">
        <f t="shared" si="0"/>
        <v>4712288</v>
      </c>
      <c r="V5" s="7">
        <f t="shared" si="0"/>
        <v>4850600</v>
      </c>
      <c r="W5" s="7">
        <f t="shared" si="0"/>
        <v>4977472</v>
      </c>
      <c r="X5" s="7">
        <f t="shared" si="0"/>
        <v>5099838</v>
      </c>
      <c r="Y5" s="7">
        <f t="shared" si="0"/>
        <v>5173448</v>
      </c>
      <c r="Z5" s="7">
        <f t="shared" si="0"/>
        <v>5238916</v>
      </c>
      <c r="AA5" s="7">
        <f t="shared" si="0"/>
        <v>5300064</v>
      </c>
      <c r="AB5" s="7">
        <f t="shared" si="0"/>
        <v>5359388</v>
      </c>
      <c r="AC5" s="7">
        <f t="shared" si="0"/>
        <v>5418710</v>
      </c>
      <c r="AD5" s="7">
        <f t="shared" si="0"/>
        <v>5462205</v>
      </c>
      <c r="AE5" s="5" t="s">
        <v>4</v>
      </c>
      <c r="AF5" s="5" t="s">
        <v>5</v>
      </c>
    </row>
    <row r="6" spans="1:33" x14ac:dyDescent="0.3">
      <c r="A6" s="6" t="s">
        <v>163</v>
      </c>
      <c r="B6" s="7">
        <f t="shared" si="0"/>
        <v>86795</v>
      </c>
      <c r="C6" s="7">
        <f t="shared" si="0"/>
        <v>153049</v>
      </c>
      <c r="D6" s="7">
        <f t="shared" si="0"/>
        <v>246539</v>
      </c>
      <c r="E6" s="7">
        <f t="shared" si="0"/>
        <v>367733</v>
      </c>
      <c r="F6" s="7">
        <f t="shared" si="0"/>
        <v>551779</v>
      </c>
      <c r="G6" s="7">
        <f t="shared" si="0"/>
        <v>741860</v>
      </c>
      <c r="H6" s="7">
        <f t="shared" si="0"/>
        <v>996031</v>
      </c>
      <c r="I6" s="7">
        <f t="shared" si="0"/>
        <v>1282578</v>
      </c>
      <c r="J6" s="7">
        <f t="shared" si="0"/>
        <v>1576075</v>
      </c>
      <c r="K6" s="7">
        <f t="shared" si="0"/>
        <v>1873019</v>
      </c>
      <c r="L6" s="7">
        <f t="shared" si="0"/>
        <v>2165100</v>
      </c>
      <c r="M6" s="7">
        <f t="shared" si="0"/>
        <v>2449511</v>
      </c>
      <c r="N6" s="7">
        <f t="shared" si="0"/>
        <v>2724034</v>
      </c>
      <c r="O6" s="7">
        <f t="shared" si="0"/>
        <v>3000018</v>
      </c>
      <c r="P6" s="7">
        <f t="shared" si="0"/>
        <v>3240528</v>
      </c>
      <c r="Q6" s="7">
        <f t="shared" si="0"/>
        <v>3462925</v>
      </c>
      <c r="R6" s="7">
        <f t="shared" si="0"/>
        <v>3667095</v>
      </c>
      <c r="S6" s="7">
        <f t="shared" si="0"/>
        <v>3852235</v>
      </c>
      <c r="T6" s="7">
        <f t="shared" si="0"/>
        <v>4016511</v>
      </c>
      <c r="U6" s="7">
        <f t="shared" si="0"/>
        <v>4153159</v>
      </c>
      <c r="V6" s="7">
        <f t="shared" si="0"/>
        <v>4270777</v>
      </c>
      <c r="W6" s="7">
        <f t="shared" si="0"/>
        <v>4370741</v>
      </c>
      <c r="X6" s="7">
        <f t="shared" si="0"/>
        <v>4455115</v>
      </c>
      <c r="Y6" s="7">
        <f t="shared" si="0"/>
        <v>4526190</v>
      </c>
      <c r="Z6" s="7">
        <f t="shared" si="0"/>
        <v>4579153</v>
      </c>
      <c r="AA6" s="7">
        <f t="shared" si="0"/>
        <v>4623862</v>
      </c>
      <c r="AB6" s="7">
        <f t="shared" si="0"/>
        <v>4662724</v>
      </c>
      <c r="AC6" s="7">
        <f t="shared" si="0"/>
        <v>4696198</v>
      </c>
      <c r="AD6" s="7">
        <f t="shared" si="0"/>
        <v>4726348</v>
      </c>
      <c r="AE6" s="5" t="s">
        <v>4</v>
      </c>
      <c r="AF6" s="5" t="s">
        <v>5</v>
      </c>
    </row>
    <row r="7" spans="1:33" x14ac:dyDescent="0.3">
      <c r="A7" s="6" t="s">
        <v>164</v>
      </c>
      <c r="B7" s="7">
        <f t="shared" si="0"/>
        <v>86795</v>
      </c>
      <c r="C7" s="7">
        <f t="shared" si="0"/>
        <v>153049</v>
      </c>
      <c r="D7" s="7">
        <f t="shared" si="0"/>
        <v>246539</v>
      </c>
      <c r="E7" s="7">
        <f t="shared" si="0"/>
        <v>367733</v>
      </c>
      <c r="F7" s="7">
        <f t="shared" si="0"/>
        <v>551779</v>
      </c>
      <c r="G7" s="7">
        <f t="shared" si="0"/>
        <v>741860</v>
      </c>
      <c r="H7" s="7">
        <f t="shared" si="0"/>
        <v>996031</v>
      </c>
      <c r="I7" s="7">
        <f t="shared" si="0"/>
        <v>1282578</v>
      </c>
      <c r="J7" s="7">
        <f t="shared" si="0"/>
        <v>1576075</v>
      </c>
      <c r="K7" s="7">
        <f t="shared" si="0"/>
        <v>1873019</v>
      </c>
      <c r="L7" s="7">
        <f t="shared" si="0"/>
        <v>2165100</v>
      </c>
      <c r="M7" s="7">
        <f t="shared" si="0"/>
        <v>2449511</v>
      </c>
      <c r="N7" s="7">
        <f t="shared" si="0"/>
        <v>2724034</v>
      </c>
      <c r="O7" s="7">
        <f t="shared" si="0"/>
        <v>3000018</v>
      </c>
      <c r="P7" s="7">
        <f t="shared" si="0"/>
        <v>3240528</v>
      </c>
      <c r="Q7" s="7">
        <f t="shared" si="0"/>
        <v>3462925</v>
      </c>
      <c r="R7" s="7">
        <f t="shared" si="0"/>
        <v>3667095</v>
      </c>
      <c r="S7" s="7">
        <f t="shared" si="0"/>
        <v>3852235</v>
      </c>
      <c r="T7" s="7">
        <f t="shared" si="0"/>
        <v>4016511</v>
      </c>
      <c r="U7" s="7">
        <f t="shared" si="0"/>
        <v>4153159</v>
      </c>
      <c r="V7" s="7">
        <f t="shared" si="0"/>
        <v>4270777</v>
      </c>
      <c r="W7" s="7">
        <f t="shared" si="0"/>
        <v>4370741</v>
      </c>
      <c r="X7" s="7">
        <f t="shared" si="0"/>
        <v>4455115</v>
      </c>
      <c r="Y7" s="7">
        <f t="shared" si="0"/>
        <v>4526190</v>
      </c>
      <c r="Z7" s="7">
        <f t="shared" si="0"/>
        <v>4579153</v>
      </c>
      <c r="AA7" s="7">
        <f t="shared" si="0"/>
        <v>4623862</v>
      </c>
      <c r="AB7" s="7">
        <f t="shared" si="0"/>
        <v>4662724</v>
      </c>
      <c r="AC7" s="7">
        <f t="shared" si="0"/>
        <v>4696198</v>
      </c>
      <c r="AD7" s="7">
        <f t="shared" si="0"/>
        <v>4726348</v>
      </c>
      <c r="AE7" s="5" t="s">
        <v>4</v>
      </c>
      <c r="AF7" s="5" t="s">
        <v>5</v>
      </c>
    </row>
    <row r="8" spans="1:33" x14ac:dyDescent="0.3">
      <c r="A8" s="6" t="s">
        <v>165</v>
      </c>
      <c r="B8" s="7">
        <f t="shared" si="0"/>
        <v>86795</v>
      </c>
      <c r="C8" s="7">
        <f t="shared" si="0"/>
        <v>149290</v>
      </c>
      <c r="D8" s="7">
        <f t="shared" si="0"/>
        <v>283327</v>
      </c>
      <c r="E8" s="7">
        <f t="shared" si="0"/>
        <v>455591</v>
      </c>
      <c r="F8" s="7">
        <f t="shared" si="0"/>
        <v>698142</v>
      </c>
      <c r="G8" s="7">
        <f t="shared" si="0"/>
        <v>947257</v>
      </c>
      <c r="H8" s="7">
        <f t="shared" si="0"/>
        <v>1214648</v>
      </c>
      <c r="I8" s="7">
        <f t="shared" si="0"/>
        <v>1493231</v>
      </c>
      <c r="J8" s="7">
        <f t="shared" si="0"/>
        <v>1817732</v>
      </c>
      <c r="K8" s="7">
        <f t="shared" si="0"/>
        <v>2140619</v>
      </c>
      <c r="L8" s="7">
        <f t="shared" si="0"/>
        <v>2448543</v>
      </c>
      <c r="M8" s="7">
        <f t="shared" si="0"/>
        <v>2737620</v>
      </c>
      <c r="N8" s="7">
        <f t="shared" si="0"/>
        <v>3004082</v>
      </c>
      <c r="O8" s="7">
        <f t="shared" si="0"/>
        <v>3231138</v>
      </c>
      <c r="P8" s="7">
        <f t="shared" si="0"/>
        <v>3416975</v>
      </c>
      <c r="Q8" s="7">
        <f t="shared" si="0"/>
        <v>3579054</v>
      </c>
      <c r="R8" s="7">
        <f t="shared" si="0"/>
        <v>3718860</v>
      </c>
      <c r="S8" s="7">
        <f t="shared" si="0"/>
        <v>3837763</v>
      </c>
      <c r="T8" s="7">
        <f t="shared" si="0"/>
        <v>3935422</v>
      </c>
      <c r="U8" s="7">
        <f t="shared" si="0"/>
        <v>4013092</v>
      </c>
      <c r="V8" s="7">
        <f t="shared" si="0"/>
        <v>4074428</v>
      </c>
      <c r="W8" s="7">
        <f t="shared" si="0"/>
        <v>4121030</v>
      </c>
      <c r="X8" s="7">
        <f t="shared" si="0"/>
        <v>4155753</v>
      </c>
      <c r="Y8" s="7">
        <f t="shared" si="0"/>
        <v>4181910</v>
      </c>
      <c r="Z8" s="7">
        <f t="shared" si="0"/>
        <v>4199614</v>
      </c>
      <c r="AA8" s="7">
        <f t="shared" si="0"/>
        <v>4214006</v>
      </c>
      <c r="AB8" s="7">
        <f t="shared" si="0"/>
        <v>4227027</v>
      </c>
      <c r="AC8" s="7">
        <f t="shared" si="0"/>
        <v>4239591</v>
      </c>
      <c r="AD8" s="7">
        <f t="shared" si="0"/>
        <v>4252384</v>
      </c>
      <c r="AE8" s="5" t="s">
        <v>4</v>
      </c>
      <c r="AF8" s="5" t="s">
        <v>5</v>
      </c>
    </row>
    <row r="9" spans="1:33" x14ac:dyDescent="0.3">
      <c r="A9" s="6" t="s">
        <v>166</v>
      </c>
      <c r="B9" s="7">
        <f t="shared" si="0"/>
        <v>108640</v>
      </c>
      <c r="C9" s="7">
        <f t="shared" si="0"/>
        <v>213800</v>
      </c>
      <c r="D9" s="7">
        <f t="shared" si="0"/>
        <v>350456</v>
      </c>
      <c r="E9" s="7">
        <f t="shared" si="0"/>
        <v>523703</v>
      </c>
      <c r="F9" s="7">
        <f t="shared" si="0"/>
        <v>716036</v>
      </c>
      <c r="G9" s="7">
        <f t="shared" si="0"/>
        <v>939481</v>
      </c>
      <c r="H9" s="7">
        <f t="shared" si="0"/>
        <v>1194431</v>
      </c>
      <c r="I9" s="7">
        <f t="shared" si="0"/>
        <v>1475724</v>
      </c>
      <c r="J9" s="7">
        <f t="shared" si="0"/>
        <v>1843408</v>
      </c>
      <c r="K9" s="7">
        <f t="shared" si="0"/>
        <v>2198530</v>
      </c>
      <c r="L9" s="7">
        <f t="shared" si="0"/>
        <v>2542871</v>
      </c>
      <c r="M9" s="7">
        <f t="shared" si="0"/>
        <v>2873291</v>
      </c>
      <c r="N9" s="7">
        <f t="shared" si="0"/>
        <v>3186376</v>
      </c>
      <c r="O9" s="7">
        <f t="shared" si="0"/>
        <v>3479607</v>
      </c>
      <c r="P9" s="7">
        <f t="shared" si="0"/>
        <v>3749194</v>
      </c>
      <c r="Q9" s="7">
        <f t="shared" si="0"/>
        <v>3995456</v>
      </c>
      <c r="R9" s="7">
        <f t="shared" si="0"/>
        <v>4217344</v>
      </c>
      <c r="S9" s="7">
        <f t="shared" si="0"/>
        <v>4415258</v>
      </c>
      <c r="T9" s="7">
        <f t="shared" si="0"/>
        <v>4589052</v>
      </c>
      <c r="U9" s="7">
        <f t="shared" si="0"/>
        <v>4698245</v>
      </c>
      <c r="V9" s="7">
        <f t="shared" si="0"/>
        <v>4786011</v>
      </c>
      <c r="W9" s="7">
        <f t="shared" si="0"/>
        <v>4854110</v>
      </c>
      <c r="X9" s="7">
        <f t="shared" si="0"/>
        <v>4905744</v>
      </c>
      <c r="Y9" s="7">
        <f t="shared" si="0"/>
        <v>4943989</v>
      </c>
      <c r="Z9" s="7">
        <f t="shared" si="0"/>
        <v>4970617</v>
      </c>
      <c r="AA9" s="7">
        <f t="shared" si="0"/>
        <v>4989110</v>
      </c>
      <c r="AB9" s="7">
        <f t="shared" si="0"/>
        <v>5000992</v>
      </c>
      <c r="AC9" s="7">
        <f t="shared" si="0"/>
        <v>5008709</v>
      </c>
      <c r="AD9" s="7">
        <f t="shared" si="0"/>
        <v>5013445</v>
      </c>
      <c r="AE9" s="5" t="s">
        <v>4</v>
      </c>
      <c r="AF9" s="5" t="s">
        <v>5</v>
      </c>
    </row>
    <row r="10" spans="1:33" x14ac:dyDescent="0.3">
      <c r="A10" s="6" t="s">
        <v>167</v>
      </c>
      <c r="B10" s="7">
        <f t="shared" si="0"/>
        <v>86795</v>
      </c>
      <c r="C10" s="7">
        <f t="shared" si="0"/>
        <v>137218</v>
      </c>
      <c r="D10" s="7">
        <f t="shared" si="0"/>
        <v>207919</v>
      </c>
      <c r="E10" s="7">
        <f t="shared" si="0"/>
        <v>302845</v>
      </c>
      <c r="F10" s="7">
        <f t="shared" si="0"/>
        <v>429311</v>
      </c>
      <c r="G10" s="7">
        <f t="shared" si="0"/>
        <v>578584</v>
      </c>
      <c r="H10" s="7">
        <f t="shared" si="0"/>
        <v>768010</v>
      </c>
      <c r="I10" s="7">
        <f t="shared" si="0"/>
        <v>991882</v>
      </c>
      <c r="J10" s="7">
        <f t="shared" si="0"/>
        <v>1214726</v>
      </c>
      <c r="K10" s="7">
        <f t="shared" si="0"/>
        <v>1434570</v>
      </c>
      <c r="L10" s="7">
        <f t="shared" si="0"/>
        <v>1644820</v>
      </c>
      <c r="M10" s="7">
        <f t="shared" si="0"/>
        <v>1843876</v>
      </c>
      <c r="N10" s="7">
        <f t="shared" si="0"/>
        <v>2029797</v>
      </c>
      <c r="O10" s="7">
        <f t="shared" si="0"/>
        <v>2202354</v>
      </c>
      <c r="P10" s="7">
        <f t="shared" si="0"/>
        <v>2347071</v>
      </c>
      <c r="Q10" s="7">
        <f t="shared" si="0"/>
        <v>2479110</v>
      </c>
      <c r="R10" s="7">
        <f t="shared" si="0"/>
        <v>2599270</v>
      </c>
      <c r="S10" s="7">
        <f t="shared" si="0"/>
        <v>2708008</v>
      </c>
      <c r="T10" s="7">
        <f t="shared" si="0"/>
        <v>2804867</v>
      </c>
      <c r="U10" s="7">
        <f t="shared" si="0"/>
        <v>2884593</v>
      </c>
      <c r="V10" s="7">
        <f t="shared" si="0"/>
        <v>2952783</v>
      </c>
      <c r="W10" s="7">
        <f t="shared" si="0"/>
        <v>3009550</v>
      </c>
      <c r="X10" s="7">
        <f t="shared" si="0"/>
        <v>3056381</v>
      </c>
      <c r="Y10" s="7">
        <f t="shared" ref="Y10:AD10" si="1">ROUND(SUM(Y21,Y32),0)</f>
        <v>3094188</v>
      </c>
      <c r="Z10" s="7">
        <f t="shared" si="1"/>
        <v>3119887</v>
      </c>
      <c r="AA10" s="7">
        <f t="shared" si="1"/>
        <v>3140904</v>
      </c>
      <c r="AB10" s="7">
        <f t="shared" si="1"/>
        <v>3158494</v>
      </c>
      <c r="AC10" s="7">
        <f t="shared" si="1"/>
        <v>3174142</v>
      </c>
      <c r="AD10" s="7">
        <f t="shared" si="1"/>
        <v>3188191</v>
      </c>
      <c r="AE10" s="5" t="s">
        <v>4</v>
      </c>
      <c r="AF10" s="5" t="s">
        <v>5</v>
      </c>
    </row>
    <row r="12" spans="1:33" x14ac:dyDescent="0.3">
      <c r="A12" s="1" t="s">
        <v>7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4</v>
      </c>
    </row>
    <row r="13" spans="1:33" x14ac:dyDescent="0.3">
      <c r="A13" s="6" t="s">
        <v>160</v>
      </c>
      <c r="B13" s="7">
        <v>25226.759364790705</v>
      </c>
      <c r="C13" s="7">
        <v>49634.363895507893</v>
      </c>
      <c r="D13" s="7">
        <v>104356.12431174067</v>
      </c>
      <c r="E13" s="7">
        <v>178967.90307323556</v>
      </c>
      <c r="F13" s="7">
        <v>287900.54658504203</v>
      </c>
      <c r="G13" s="7">
        <v>394097.09997353074</v>
      </c>
      <c r="H13" s="7">
        <v>508057.48860333278</v>
      </c>
      <c r="I13" s="7">
        <v>627284.5724845517</v>
      </c>
      <c r="J13" s="7">
        <v>766806.59410183504</v>
      </c>
      <c r="K13" s="7">
        <v>906322.54625101085</v>
      </c>
      <c r="L13" s="7">
        <v>1040208.5827866026</v>
      </c>
      <c r="M13" s="7">
        <v>1167148.0298957566</v>
      </c>
      <c r="N13" s="7">
        <v>1285460.9934034513</v>
      </c>
      <c r="O13" s="7">
        <v>1387429.0406136445</v>
      </c>
      <c r="P13" s="7">
        <v>1471650.7620910478</v>
      </c>
      <c r="Q13" s="7">
        <v>1546428.7541521173</v>
      </c>
      <c r="R13" s="7">
        <v>1612035.4320684772</v>
      </c>
      <c r="S13" s="7">
        <v>1668924.8212928365</v>
      </c>
      <c r="T13" s="7">
        <v>1716960.7141893825</v>
      </c>
      <c r="U13" s="7">
        <v>1753872.983494573</v>
      </c>
      <c r="V13" s="7">
        <v>1783747.8582827842</v>
      </c>
      <c r="W13" s="7">
        <v>1807493.3894594323</v>
      </c>
      <c r="X13" s="7">
        <v>1826244.6406562878</v>
      </c>
      <c r="Y13" s="7">
        <v>1841409.0907767478</v>
      </c>
      <c r="Z13" s="7">
        <v>1850943.6252836238</v>
      </c>
      <c r="AA13" s="7">
        <v>1859206.8885229162</v>
      </c>
      <c r="AB13" s="7">
        <v>1867152.3339453123</v>
      </c>
      <c r="AC13" s="7">
        <v>1874689.1564602717</v>
      </c>
      <c r="AD13" s="7">
        <v>1882407.5891563143</v>
      </c>
      <c r="AE13" s="5" t="s">
        <v>4</v>
      </c>
      <c r="AF13" s="5" t="s">
        <v>8</v>
      </c>
    </row>
    <row r="14" spans="1:33" x14ac:dyDescent="0.3">
      <c r="A14" s="6" t="s">
        <v>161</v>
      </c>
      <c r="B14" s="7">
        <v>25226.759364790705</v>
      </c>
      <c r="C14" s="7">
        <v>49683.024397952569</v>
      </c>
      <c r="D14" s="7">
        <v>106769.03057881905</v>
      </c>
      <c r="E14" s="7">
        <v>182688.3205440733</v>
      </c>
      <c r="F14" s="7">
        <v>286967.40841572091</v>
      </c>
      <c r="G14" s="7">
        <v>388487.49964131339</v>
      </c>
      <c r="H14" s="7">
        <v>497726.02356294822</v>
      </c>
      <c r="I14" s="7">
        <v>612367.4503718128</v>
      </c>
      <c r="J14" s="7">
        <v>730550.27571180253</v>
      </c>
      <c r="K14" s="7">
        <v>848959.06176281977</v>
      </c>
      <c r="L14" s="7">
        <v>962918.398377295</v>
      </c>
      <c r="M14" s="7">
        <v>1071020.8066518321</v>
      </c>
      <c r="N14" s="7">
        <v>1171813.4051377645</v>
      </c>
      <c r="O14" s="7">
        <v>1264751.3632918419</v>
      </c>
      <c r="P14" s="7">
        <v>1341254.6520732029</v>
      </c>
      <c r="Q14" s="7">
        <v>1409313.0674341882</v>
      </c>
      <c r="R14" s="7">
        <v>1469335.2322822353</v>
      </c>
      <c r="S14" s="7">
        <v>1521911.3797058649</v>
      </c>
      <c r="T14" s="7">
        <v>1567223.1198861606</v>
      </c>
      <c r="U14" s="7">
        <v>1602773.3128332268</v>
      </c>
      <c r="V14" s="7">
        <v>1632239.5647139999</v>
      </c>
      <c r="W14" s="7">
        <v>1656439.1213433563</v>
      </c>
      <c r="X14" s="7">
        <v>1676325.4361719829</v>
      </c>
      <c r="Y14" s="7">
        <v>1692715.7550147555</v>
      </c>
      <c r="Z14" s="7">
        <v>1703566.9633344857</v>
      </c>
      <c r="AA14" s="7">
        <v>1712647.4723886531</v>
      </c>
      <c r="AB14" s="7">
        <v>1720819.930537404</v>
      </c>
      <c r="AC14" s="7">
        <v>1728175.1428712795</v>
      </c>
      <c r="AD14" s="7">
        <v>1734940.1221166346</v>
      </c>
      <c r="AE14" s="5" t="s">
        <v>4</v>
      </c>
      <c r="AF14" s="5" t="s">
        <v>8</v>
      </c>
    </row>
    <row r="15" spans="1:33" x14ac:dyDescent="0.3">
      <c r="A15" s="6" t="s">
        <v>162</v>
      </c>
      <c r="B15" s="7">
        <v>25226.759364790705</v>
      </c>
      <c r="C15" s="7">
        <v>48544.994296505305</v>
      </c>
      <c r="D15" s="7">
        <v>101426.89862923445</v>
      </c>
      <c r="E15" s="7">
        <v>172277.34882369832</v>
      </c>
      <c r="F15" s="7">
        <v>273716.91391442477</v>
      </c>
      <c r="G15" s="7">
        <v>372739.86515012116</v>
      </c>
      <c r="H15" s="7">
        <v>479027.22362915159</v>
      </c>
      <c r="I15" s="7">
        <v>589764.03154472413</v>
      </c>
      <c r="J15" s="7">
        <v>718752.66265917313</v>
      </c>
      <c r="K15" s="7">
        <v>847947.6837229837</v>
      </c>
      <c r="L15" s="7">
        <v>971194.97135631449</v>
      </c>
      <c r="M15" s="7">
        <v>1086950.839019957</v>
      </c>
      <c r="N15" s="7">
        <v>1193717.0027199739</v>
      </c>
      <c r="O15" s="7">
        <v>1284819.2883015517</v>
      </c>
      <c r="P15" s="7">
        <v>1358689.2294572042</v>
      </c>
      <c r="Q15" s="7">
        <v>1423115.4411965224</v>
      </c>
      <c r="R15" s="7">
        <v>1478688.1566080274</v>
      </c>
      <c r="S15" s="7">
        <v>1525952.2062349697</v>
      </c>
      <c r="T15" s="7">
        <v>1564771.3824415354</v>
      </c>
      <c r="U15" s="7">
        <v>1595645.1132257045</v>
      </c>
      <c r="V15" s="7">
        <v>1620026.2800361447</v>
      </c>
      <c r="W15" s="7">
        <v>1638550.5185066462</v>
      </c>
      <c r="X15" s="7">
        <v>1652352.8922689806</v>
      </c>
      <c r="Y15" s="7">
        <v>1662750.0751360026</v>
      </c>
      <c r="Z15" s="7">
        <v>1669787.4696529822</v>
      </c>
      <c r="AA15" s="7">
        <v>1675508.1903571077</v>
      </c>
      <c r="AB15" s="7">
        <v>1680684.0805179835</v>
      </c>
      <c r="AC15" s="7">
        <v>1685678.3604977753</v>
      </c>
      <c r="AD15" s="7">
        <v>1690763.4455681092</v>
      </c>
      <c r="AE15" s="5" t="s">
        <v>4</v>
      </c>
      <c r="AF15" s="5" t="s">
        <v>8</v>
      </c>
    </row>
    <row r="16" spans="1:33" x14ac:dyDescent="0.3">
      <c r="A16" s="6" t="s">
        <v>6</v>
      </c>
      <c r="B16" s="7">
        <v>37120.117783269117</v>
      </c>
      <c r="C16" s="7">
        <v>69497.508880389854</v>
      </c>
      <c r="D16" s="7">
        <v>119058.71918878204</v>
      </c>
      <c r="E16" s="7">
        <v>195451.56285419944</v>
      </c>
      <c r="F16" s="7">
        <v>278278.77293581085</v>
      </c>
      <c r="G16" s="7">
        <v>368080.27585286857</v>
      </c>
      <c r="H16" s="7">
        <v>466077.24379540636</v>
      </c>
      <c r="I16" s="7">
        <v>575440.54068138567</v>
      </c>
      <c r="J16" s="7">
        <v>699247.14250109508</v>
      </c>
      <c r="K16" s="7">
        <v>826301.87841423799</v>
      </c>
      <c r="L16" s="7">
        <v>956536.9457904913</v>
      </c>
      <c r="M16" s="7">
        <v>1087085.1663934861</v>
      </c>
      <c r="N16" s="7">
        <v>1216334.1005031713</v>
      </c>
      <c r="O16" s="7">
        <v>1342318.5479215086</v>
      </c>
      <c r="P16" s="7">
        <v>1462698.6959687909</v>
      </c>
      <c r="Q16" s="7">
        <v>1575237.8335569466</v>
      </c>
      <c r="R16" s="7">
        <v>1676366.3981448086</v>
      </c>
      <c r="S16" s="7">
        <v>1769904.751804356</v>
      </c>
      <c r="T16" s="7">
        <v>1852049.9956196812</v>
      </c>
      <c r="U16" s="7">
        <v>1920159.9349944862</v>
      </c>
      <c r="V16" s="7">
        <v>1976436.614988077</v>
      </c>
      <c r="W16" s="7">
        <v>2028058.5658580963</v>
      </c>
      <c r="X16" s="7">
        <v>2077846.7708828137</v>
      </c>
      <c r="Y16" s="7">
        <v>2107797.3416073313</v>
      </c>
      <c r="Z16" s="7">
        <v>2134434.9148041899</v>
      </c>
      <c r="AA16" s="7">
        <v>2159315.0703280238</v>
      </c>
      <c r="AB16" s="7">
        <v>2183452.6431399784</v>
      </c>
      <c r="AC16" s="7">
        <v>2207589.8178248447</v>
      </c>
      <c r="AD16" s="7">
        <v>2225287.1285060504</v>
      </c>
      <c r="AE16" s="5" t="s">
        <v>4</v>
      </c>
      <c r="AF16" s="5" t="s">
        <v>8</v>
      </c>
    </row>
    <row r="17" spans="1:32" x14ac:dyDescent="0.3">
      <c r="A17" s="6" t="s">
        <v>163</v>
      </c>
      <c r="B17" s="7">
        <v>25226.759364790705</v>
      </c>
      <c r="C17" s="7">
        <v>49634.363895507893</v>
      </c>
      <c r="D17" s="7">
        <v>87613.984783053354</v>
      </c>
      <c r="E17" s="7">
        <v>138225.56197454044</v>
      </c>
      <c r="F17" s="7">
        <v>216902.63028596772</v>
      </c>
      <c r="G17" s="7">
        <v>292468.92864801898</v>
      </c>
      <c r="H17" s="7">
        <v>393315.5324928948</v>
      </c>
      <c r="I17" s="7">
        <v>507034.89020218828</v>
      </c>
      <c r="J17" s="7">
        <v>623624.97752111813</v>
      </c>
      <c r="K17" s="7">
        <v>742267.33379891119</v>
      </c>
      <c r="L17" s="7">
        <v>859007.37640519801</v>
      </c>
      <c r="M17" s="7">
        <v>972724.42391663266</v>
      </c>
      <c r="N17" s="7">
        <v>1082535.0721499694</v>
      </c>
      <c r="O17" s="7">
        <v>1192949.2296348456</v>
      </c>
      <c r="P17" s="7">
        <v>1288551.6932743168</v>
      </c>
      <c r="Q17" s="7">
        <v>1376954.3526930842</v>
      </c>
      <c r="R17" s="7">
        <v>1458111.6395100043</v>
      </c>
      <c r="S17" s="7">
        <v>1531704.5750570712</v>
      </c>
      <c r="T17" s="7">
        <v>1597004.0652359857</v>
      </c>
      <c r="U17" s="7">
        <v>1651321.5755592694</v>
      </c>
      <c r="V17" s="7">
        <v>1698074.7346126998</v>
      </c>
      <c r="W17" s="7">
        <v>1737810.3629700018</v>
      </c>
      <c r="X17" s="7">
        <v>1771348.691491761</v>
      </c>
      <c r="Y17" s="7">
        <v>1799601.0878008518</v>
      </c>
      <c r="Z17" s="7">
        <v>1820653.6798892389</v>
      </c>
      <c r="AA17" s="7">
        <v>1838425.3485352795</v>
      </c>
      <c r="AB17" s="7">
        <v>1853873.0297429918</v>
      </c>
      <c r="AC17" s="7">
        <v>1867178.9970369507</v>
      </c>
      <c r="AD17" s="7">
        <v>1879163.4812777427</v>
      </c>
      <c r="AE17" s="5" t="s">
        <v>4</v>
      </c>
      <c r="AF17" s="5" t="s">
        <v>8</v>
      </c>
    </row>
    <row r="18" spans="1:32" x14ac:dyDescent="0.3">
      <c r="A18" s="6" t="s">
        <v>164</v>
      </c>
      <c r="B18" s="7">
        <v>25226.759364790705</v>
      </c>
      <c r="C18" s="7">
        <v>49634.363895507893</v>
      </c>
      <c r="D18" s="7">
        <v>87613.984783053354</v>
      </c>
      <c r="E18" s="7">
        <v>138225.56197454044</v>
      </c>
      <c r="F18" s="7">
        <v>216902.63028596772</v>
      </c>
      <c r="G18" s="7">
        <v>292468.92864801898</v>
      </c>
      <c r="H18" s="7">
        <v>393315.5324928948</v>
      </c>
      <c r="I18" s="7">
        <v>507034.89020218828</v>
      </c>
      <c r="J18" s="7">
        <v>623624.97752111813</v>
      </c>
      <c r="K18" s="7">
        <v>742267.33379891119</v>
      </c>
      <c r="L18" s="7">
        <v>859007.37640519801</v>
      </c>
      <c r="M18" s="7">
        <v>972724.42391663266</v>
      </c>
      <c r="N18" s="7">
        <v>1082535.0721499694</v>
      </c>
      <c r="O18" s="7">
        <v>1192949.2296348456</v>
      </c>
      <c r="P18" s="7">
        <v>1288551.6932743168</v>
      </c>
      <c r="Q18" s="7">
        <v>1376954.3526930842</v>
      </c>
      <c r="R18" s="7">
        <v>1458111.6395100043</v>
      </c>
      <c r="S18" s="7">
        <v>1531704.5750570712</v>
      </c>
      <c r="T18" s="7">
        <v>1597004.0652359857</v>
      </c>
      <c r="U18" s="7">
        <v>1651321.5755592694</v>
      </c>
      <c r="V18" s="7">
        <v>1698074.7346126998</v>
      </c>
      <c r="W18" s="7">
        <v>1737810.3629700018</v>
      </c>
      <c r="X18" s="7">
        <v>1771348.691491761</v>
      </c>
      <c r="Y18" s="7">
        <v>1799601.0878008518</v>
      </c>
      <c r="Z18" s="7">
        <v>1820653.6798892389</v>
      </c>
      <c r="AA18" s="7">
        <v>1838425.3485352795</v>
      </c>
      <c r="AB18" s="7">
        <v>1853873.0297429918</v>
      </c>
      <c r="AC18" s="7">
        <v>1867178.9970369507</v>
      </c>
      <c r="AD18" s="7">
        <v>1879163.4812777427</v>
      </c>
      <c r="AE18" s="5" t="s">
        <v>4</v>
      </c>
      <c r="AF18" s="5" t="s">
        <v>8</v>
      </c>
    </row>
    <row r="19" spans="1:32" x14ac:dyDescent="0.3">
      <c r="A19" s="6" t="s">
        <v>165</v>
      </c>
      <c r="B19" s="7">
        <v>25226.759364790705</v>
      </c>
      <c r="C19" s="7">
        <v>48544.994296505305</v>
      </c>
      <c r="D19" s="7">
        <v>101426.89862923445</v>
      </c>
      <c r="E19" s="7">
        <v>172277.34882369832</v>
      </c>
      <c r="F19" s="7">
        <v>273716.91391442477</v>
      </c>
      <c r="G19" s="7">
        <v>372739.86515012116</v>
      </c>
      <c r="H19" s="7">
        <v>479027.22362915159</v>
      </c>
      <c r="I19" s="7">
        <v>589764.03154472413</v>
      </c>
      <c r="J19" s="7">
        <v>718752.66265917313</v>
      </c>
      <c r="K19" s="7">
        <v>847947.6837229837</v>
      </c>
      <c r="L19" s="7">
        <v>971194.97135631449</v>
      </c>
      <c r="M19" s="7">
        <v>1086950.839019957</v>
      </c>
      <c r="N19" s="7">
        <v>1193717.0027199739</v>
      </c>
      <c r="O19" s="7">
        <v>1284819.2883015517</v>
      </c>
      <c r="P19" s="7">
        <v>1358689.2294572042</v>
      </c>
      <c r="Q19" s="7">
        <v>1423115.4411965224</v>
      </c>
      <c r="R19" s="7">
        <v>1478688.1566080274</v>
      </c>
      <c r="S19" s="7">
        <v>1525952.2062349697</v>
      </c>
      <c r="T19" s="7">
        <v>1564771.3824415354</v>
      </c>
      <c r="U19" s="7">
        <v>1595645.1132257045</v>
      </c>
      <c r="V19" s="7">
        <v>1620026.2800361447</v>
      </c>
      <c r="W19" s="7">
        <v>1638550.5185066462</v>
      </c>
      <c r="X19" s="7">
        <v>1652352.8922689806</v>
      </c>
      <c r="Y19" s="7">
        <v>1662750.0751360026</v>
      </c>
      <c r="Z19" s="7">
        <v>1669787.4696529822</v>
      </c>
      <c r="AA19" s="7">
        <v>1675508.1903571077</v>
      </c>
      <c r="AB19" s="7">
        <v>1680684.0805179835</v>
      </c>
      <c r="AC19" s="7">
        <v>1685678.3604977753</v>
      </c>
      <c r="AD19" s="7">
        <v>1690763.4455681092</v>
      </c>
      <c r="AE19" s="5" t="s">
        <v>4</v>
      </c>
      <c r="AF19" s="5" t="s">
        <v>8</v>
      </c>
    </row>
    <row r="20" spans="1:32" x14ac:dyDescent="0.3">
      <c r="A20" s="6" t="s">
        <v>166</v>
      </c>
      <c r="B20" s="7">
        <v>36988.920672290296</v>
      </c>
      <c r="C20" s="7">
        <v>78690.162258136843</v>
      </c>
      <c r="D20" s="7">
        <v>132773.41548095408</v>
      </c>
      <c r="E20" s="7">
        <v>201407.63335128885</v>
      </c>
      <c r="F20" s="7">
        <v>277449.7212574525</v>
      </c>
      <c r="G20" s="7">
        <v>366014.90894705115</v>
      </c>
      <c r="H20" s="7">
        <v>467333.23167191626</v>
      </c>
      <c r="I20" s="7">
        <v>579380.78741174261</v>
      </c>
      <c r="J20" s="7">
        <v>726048.99188340176</v>
      </c>
      <c r="K20" s="7">
        <v>867787.99911277322</v>
      </c>
      <c r="L20" s="7">
        <v>1005222.1353272017</v>
      </c>
      <c r="M20" s="7">
        <v>1137107.8739058902</v>
      </c>
      <c r="N20" s="7">
        <v>1262070.1160870397</v>
      </c>
      <c r="O20" s="7">
        <v>1379107.8669764833</v>
      </c>
      <c r="P20" s="7">
        <v>1486784.2477439279</v>
      </c>
      <c r="Q20" s="7">
        <v>1585164.6450715091</v>
      </c>
      <c r="R20" s="7">
        <v>1673810.7676715828</v>
      </c>
      <c r="S20" s="7">
        <v>1752879.9666207959</v>
      </c>
      <c r="T20" s="7">
        <v>1822305.8428463226</v>
      </c>
      <c r="U20" s="7">
        <v>1865890.3028053208</v>
      </c>
      <c r="V20" s="7">
        <v>1900917.5917546456</v>
      </c>
      <c r="W20" s="7">
        <v>1928074.2589418732</v>
      </c>
      <c r="X20" s="7">
        <v>1948681.7293819538</v>
      </c>
      <c r="Y20" s="7">
        <v>1964634.7590873698</v>
      </c>
      <c r="Z20" s="7">
        <v>1975726.3468378081</v>
      </c>
      <c r="AA20" s="7">
        <v>1983417.9561398115</v>
      </c>
      <c r="AB20" s="7">
        <v>1988362.2207461877</v>
      </c>
      <c r="AC20" s="7">
        <v>1991577.0095380312</v>
      </c>
      <c r="AD20" s="7">
        <v>1993576.5970447836</v>
      </c>
      <c r="AE20" s="5" t="s">
        <v>4</v>
      </c>
      <c r="AF20" s="5" t="s">
        <v>8</v>
      </c>
    </row>
    <row r="21" spans="1:32" x14ac:dyDescent="0.3">
      <c r="A21" s="6" t="s">
        <v>167</v>
      </c>
      <c r="B21" s="7">
        <v>25226.759364790705</v>
      </c>
      <c r="C21" s="7">
        <v>43141.44442156548</v>
      </c>
      <c r="D21" s="7">
        <v>69955.033902832947</v>
      </c>
      <c r="E21" s="7">
        <v>107561.74229245997</v>
      </c>
      <c r="F21" s="7">
        <v>158736.21813432791</v>
      </c>
      <c r="G21" s="7">
        <v>219673.88869376716</v>
      </c>
      <c r="H21" s="7">
        <v>297377.15650276939</v>
      </c>
      <c r="I21" s="7">
        <v>386366.14523361076</v>
      </c>
      <c r="J21" s="7">
        <v>474946.51105701458</v>
      </c>
      <c r="K21" s="7">
        <v>564004.57880095707</v>
      </c>
      <c r="L21" s="7">
        <v>649248.83274214936</v>
      </c>
      <c r="M21" s="7">
        <v>730043.63724679919</v>
      </c>
      <c r="N21" s="7">
        <v>805617.14904530323</v>
      </c>
      <c r="O21" s="7">
        <v>875878.56304711895</v>
      </c>
      <c r="P21" s="7">
        <v>933403.58790526993</v>
      </c>
      <c r="Q21" s="7">
        <v>985888.93023835798</v>
      </c>
      <c r="R21" s="7">
        <v>1033652.4078632791</v>
      </c>
      <c r="S21" s="7">
        <v>1076875.6309611164</v>
      </c>
      <c r="T21" s="7">
        <v>1115376.9893507864</v>
      </c>
      <c r="U21" s="7">
        <v>1147067.9659498308</v>
      </c>
      <c r="V21" s="7">
        <v>1174173.2854765211</v>
      </c>
      <c r="W21" s="7">
        <v>1196738.3504761271</v>
      </c>
      <c r="X21" s="7">
        <v>1215353.3940371703</v>
      </c>
      <c r="Y21" s="7">
        <v>1230381.6365218177</v>
      </c>
      <c r="Z21" s="7">
        <v>1240597.209207756</v>
      </c>
      <c r="AA21" s="7">
        <v>1248951.2775375901</v>
      </c>
      <c r="AB21" s="7">
        <v>1255943.269509299</v>
      </c>
      <c r="AC21" s="7">
        <v>1262163.4182114035</v>
      </c>
      <c r="AD21" s="7">
        <v>1267747.9312797168</v>
      </c>
      <c r="AE21" s="5" t="s">
        <v>4</v>
      </c>
      <c r="AF21" s="5" t="s">
        <v>8</v>
      </c>
    </row>
    <row r="23" spans="1:32" x14ac:dyDescent="0.3">
      <c r="A23" s="1" t="s">
        <v>9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4</v>
      </c>
      <c r="AF23" s="5" t="s">
        <v>10</v>
      </c>
    </row>
    <row r="24" spans="1:32" x14ac:dyDescent="0.3">
      <c r="A24" s="6" t="s">
        <v>160</v>
      </c>
      <c r="B24" s="7">
        <v>61567.808287775188</v>
      </c>
      <c r="C24" s="7">
        <v>103414.89676145546</v>
      </c>
      <c r="D24" s="7">
        <v>187521.98280146276</v>
      </c>
      <c r="E24" s="7">
        <v>294028.91545694938</v>
      </c>
      <c r="F24" s="7">
        <v>445774.35240305273</v>
      </c>
      <c r="G24" s="7">
        <v>606739.67933838721</v>
      </c>
      <c r="H24" s="7">
        <v>779472.88609669823</v>
      </c>
      <c r="I24" s="7">
        <v>960188.98209164839</v>
      </c>
      <c r="J24" s="7">
        <v>1171666.7288519233</v>
      </c>
      <c r="K24" s="7">
        <v>1381032.187889531</v>
      </c>
      <c r="L24" s="7">
        <v>1581864.2136052137</v>
      </c>
      <c r="M24" s="7">
        <v>1772167.0836898126</v>
      </c>
      <c r="N24" s="7">
        <v>1949394.5317488816</v>
      </c>
      <c r="O24" s="7">
        <v>2101847.4959701053</v>
      </c>
      <c r="P24" s="7">
        <v>2229504.9057456697</v>
      </c>
      <c r="Q24" s="7">
        <v>2342848.1693038126</v>
      </c>
      <c r="R24" s="7">
        <v>2442290.1947084973</v>
      </c>
      <c r="S24" s="7">
        <v>2528519.1620663321</v>
      </c>
      <c r="T24" s="7">
        <v>2601328.6173453331</v>
      </c>
      <c r="U24" s="7">
        <v>2657277.6600124668</v>
      </c>
      <c r="V24" s="7">
        <v>2702559.9110271954</v>
      </c>
      <c r="W24" s="7">
        <v>2738551.7306027319</v>
      </c>
      <c r="X24" s="7">
        <v>2766973.5690055932</v>
      </c>
      <c r="Y24" s="7">
        <v>2789958.7845662609</v>
      </c>
      <c r="Z24" s="7">
        <v>2804410.5668050041</v>
      </c>
      <c r="AA24" s="7">
        <v>2816935.4447452486</v>
      </c>
      <c r="AB24" s="7">
        <v>2828978.5966108679</v>
      </c>
      <c r="AC24" s="7">
        <v>2840402.3863805407</v>
      </c>
      <c r="AD24" s="7">
        <v>2852101.4481928572</v>
      </c>
      <c r="AE24" s="5" t="s">
        <v>4</v>
      </c>
      <c r="AF24" s="5" t="s">
        <v>10</v>
      </c>
    </row>
    <row r="25" spans="1:32" x14ac:dyDescent="0.3">
      <c r="A25" s="6" t="s">
        <v>161</v>
      </c>
      <c r="B25" s="7">
        <v>61567.808287775188</v>
      </c>
      <c r="C25" s="7">
        <v>103445.6011797011</v>
      </c>
      <c r="D25" s="7">
        <v>191767.19108399356</v>
      </c>
      <c r="E25" s="7">
        <v>300377.24876400712</v>
      </c>
      <c r="F25" s="7">
        <v>444785.34892674512</v>
      </c>
      <c r="G25" s="7">
        <v>598662.42076402938</v>
      </c>
      <c r="H25" s="7">
        <v>764238.55441362946</v>
      </c>
      <c r="I25" s="7">
        <v>938004.03133185091</v>
      </c>
      <c r="J25" s="7">
        <v>1117137.3130816054</v>
      </c>
      <c r="K25" s="7">
        <v>1294424.9258146146</v>
      </c>
      <c r="L25" s="7">
        <v>1464968.3735028773</v>
      </c>
      <c r="M25" s="7">
        <v>1626634.2978159117</v>
      </c>
      <c r="N25" s="7">
        <v>1777220.5224125767</v>
      </c>
      <c r="O25" s="7">
        <v>1915901.2311649434</v>
      </c>
      <c r="P25" s="7">
        <v>2031859.579128192</v>
      </c>
      <c r="Q25" s="7">
        <v>2135017.7771085538</v>
      </c>
      <c r="R25" s="7">
        <v>2225995.1872019749</v>
      </c>
      <c r="S25" s="7">
        <v>2305686.4435470444</v>
      </c>
      <c r="T25" s="7">
        <v>2374366.8181864046</v>
      </c>
      <c r="U25" s="7">
        <v>2428251.3205337189</v>
      </c>
      <c r="V25" s="7">
        <v>2472914.209452501</v>
      </c>
      <c r="W25" s="7">
        <v>2509594.2091346444</v>
      </c>
      <c r="X25" s="7">
        <v>2539736.4978040219</v>
      </c>
      <c r="Y25" s="7">
        <v>2564579.7996525285</v>
      </c>
      <c r="Z25" s="7">
        <v>2581027.3042004318</v>
      </c>
      <c r="AA25" s="7">
        <v>2594790.9063325678</v>
      </c>
      <c r="AB25" s="7">
        <v>2607178.1482514911</v>
      </c>
      <c r="AC25" s="7">
        <v>2618326.6659785211</v>
      </c>
      <c r="AD25" s="7">
        <v>2628580.5495669632</v>
      </c>
      <c r="AE25" s="5" t="s">
        <v>4</v>
      </c>
      <c r="AF25" s="5" t="s">
        <v>10</v>
      </c>
    </row>
    <row r="26" spans="1:32" x14ac:dyDescent="0.3">
      <c r="A26" s="6" t="s">
        <v>162</v>
      </c>
      <c r="B26" s="7">
        <v>61567.808287775188</v>
      </c>
      <c r="C26" s="7">
        <v>100745.33371781424</v>
      </c>
      <c r="D26" s="7">
        <v>181900.18938962015</v>
      </c>
      <c r="E26" s="7">
        <v>283313.61598242528</v>
      </c>
      <c r="F26" s="7">
        <v>424425.26198039576</v>
      </c>
      <c r="G26" s="7">
        <v>574517.34323134262</v>
      </c>
      <c r="H26" s="7">
        <v>735620.3061879985</v>
      </c>
      <c r="I26" s="7">
        <v>903467.43418940122</v>
      </c>
      <c r="J26" s="7">
        <v>1098979.4024763978</v>
      </c>
      <c r="K26" s="7">
        <v>1292671.2201090711</v>
      </c>
      <c r="L26" s="7">
        <v>1477347.8783451952</v>
      </c>
      <c r="M26" s="7">
        <v>1650669.5648223064</v>
      </c>
      <c r="N26" s="7">
        <v>1810365.2851886034</v>
      </c>
      <c r="O26" s="7">
        <v>1946318.7918769647</v>
      </c>
      <c r="P26" s="7">
        <v>2058285.6952218937</v>
      </c>
      <c r="Q26" s="7">
        <v>2155938.4523494011</v>
      </c>
      <c r="R26" s="7">
        <v>2240171.6973980754</v>
      </c>
      <c r="S26" s="7">
        <v>2311811.2464958453</v>
      </c>
      <c r="T26" s="7">
        <v>2370650.6456107278</v>
      </c>
      <c r="U26" s="7">
        <v>2417446.8928599916</v>
      </c>
      <c r="V26" s="7">
        <v>2454402.1645847778</v>
      </c>
      <c r="W26" s="7">
        <v>2482479.9129343363</v>
      </c>
      <c r="X26" s="7">
        <v>2503400.5881751836</v>
      </c>
      <c r="Y26" s="7">
        <v>2519159.9126164797</v>
      </c>
      <c r="Z26" s="7">
        <v>2529826.7042688853</v>
      </c>
      <c r="AA26" s="7">
        <v>2538497.7736121314</v>
      </c>
      <c r="AB26" s="7">
        <v>2546343.0268274494</v>
      </c>
      <c r="AC26" s="7">
        <v>2553913.0080001238</v>
      </c>
      <c r="AD26" s="7">
        <v>2561620.6251941202</v>
      </c>
      <c r="AE26" s="5" t="s">
        <v>4</v>
      </c>
      <c r="AF26" s="5" t="s">
        <v>10</v>
      </c>
    </row>
    <row r="27" spans="1:32" x14ac:dyDescent="0.3">
      <c r="A27" s="6" t="s">
        <v>6</v>
      </c>
      <c r="B27" s="7">
        <v>86275.645874755617</v>
      </c>
      <c r="C27" s="7">
        <v>154420.8681249356</v>
      </c>
      <c r="D27" s="7">
        <v>252781.02383752668</v>
      </c>
      <c r="E27" s="7">
        <v>394710.20515699463</v>
      </c>
      <c r="F27" s="7">
        <v>538399.90041275008</v>
      </c>
      <c r="G27" s="7">
        <v>685247.31739015807</v>
      </c>
      <c r="H27" s="7">
        <v>837777.33875354833</v>
      </c>
      <c r="I27" s="7">
        <v>1001360.5757021105</v>
      </c>
      <c r="J27" s="7">
        <v>1180346.3511616006</v>
      </c>
      <c r="K27" s="7">
        <v>1360624.9778757773</v>
      </c>
      <c r="L27" s="7">
        <v>1541875.4676863968</v>
      </c>
      <c r="M27" s="7">
        <v>1719956.2700111677</v>
      </c>
      <c r="N27" s="7">
        <v>1892687.0910754823</v>
      </c>
      <c r="O27" s="7">
        <v>2057865.873738389</v>
      </c>
      <c r="P27" s="7">
        <v>2212778.4299441585</v>
      </c>
      <c r="Q27" s="7">
        <v>2355583.8825798123</v>
      </c>
      <c r="R27" s="7">
        <v>2482626.6923591923</v>
      </c>
      <c r="S27" s="7">
        <v>2599432.3484983351</v>
      </c>
      <c r="T27" s="7">
        <v>2701724.610601285</v>
      </c>
      <c r="U27" s="7">
        <v>2792127.7244493193</v>
      </c>
      <c r="V27" s="7">
        <v>2874163.438885658</v>
      </c>
      <c r="W27" s="7">
        <v>2949413.8555893777</v>
      </c>
      <c r="X27" s="7">
        <v>3021991.1819378897</v>
      </c>
      <c r="Y27" s="7">
        <v>3065650.7664663605</v>
      </c>
      <c r="Z27" s="7">
        <v>3104480.9239721606</v>
      </c>
      <c r="AA27" s="7">
        <v>3140749.256324342</v>
      </c>
      <c r="AB27" s="7">
        <v>3175935.1100494252</v>
      </c>
      <c r="AC27" s="7">
        <v>3211120.3834161782</v>
      </c>
      <c r="AD27" s="7">
        <v>3236918.1299339165</v>
      </c>
      <c r="AE27" s="5" t="s">
        <v>4</v>
      </c>
      <c r="AF27" s="5" t="s">
        <v>10</v>
      </c>
    </row>
    <row r="28" spans="1:32" x14ac:dyDescent="0.3">
      <c r="A28" s="6" t="s">
        <v>163</v>
      </c>
      <c r="B28" s="7">
        <v>61567.80828777518</v>
      </c>
      <c r="C28" s="7">
        <v>103414.89676145544</v>
      </c>
      <c r="D28" s="7">
        <v>158924.52614386746</v>
      </c>
      <c r="E28" s="7">
        <v>229507.67770378746</v>
      </c>
      <c r="F28" s="7">
        <v>334876.6989958717</v>
      </c>
      <c r="G28" s="7">
        <v>449391.24257818144</v>
      </c>
      <c r="H28" s="7">
        <v>602715.58891835494</v>
      </c>
      <c r="I28" s="7">
        <v>775542.65119106218</v>
      </c>
      <c r="J28" s="7">
        <v>952450.07515825308</v>
      </c>
      <c r="K28" s="7">
        <v>1130751.6813616194</v>
      </c>
      <c r="L28" s="7">
        <v>1306093.0663594306</v>
      </c>
      <c r="M28" s="7">
        <v>1476786.2970694867</v>
      </c>
      <c r="N28" s="7">
        <v>1641499.3489242122</v>
      </c>
      <c r="O28" s="7">
        <v>1807068.5661680601</v>
      </c>
      <c r="P28" s="7">
        <v>1951976.1109473712</v>
      </c>
      <c r="Q28" s="7">
        <v>2085970.6947757143</v>
      </c>
      <c r="R28" s="7">
        <v>2208983.2482799813</v>
      </c>
      <c r="S28" s="7">
        <v>2320530.2858484206</v>
      </c>
      <c r="T28" s="7">
        <v>2419506.6975113163</v>
      </c>
      <c r="U28" s="7">
        <v>2501837.3902553283</v>
      </c>
      <c r="V28" s="7">
        <v>2572702.5670635132</v>
      </c>
      <c r="W28" s="7">
        <v>2632931.0604131608</v>
      </c>
      <c r="X28" s="7">
        <v>2683766.1190202022</v>
      </c>
      <c r="Y28" s="7">
        <v>2726589.1303467862</v>
      </c>
      <c r="Z28" s="7">
        <v>2758499.1807224019</v>
      </c>
      <c r="AA28" s="7">
        <v>2785436.2362342845</v>
      </c>
      <c r="AB28" s="7">
        <v>2808850.7537176916</v>
      </c>
      <c r="AC28" s="7">
        <v>2829019.0106650502</v>
      </c>
      <c r="AD28" s="7">
        <v>2847184.2557922946</v>
      </c>
      <c r="AE28" s="5" t="s">
        <v>4</v>
      </c>
      <c r="AF28" s="5" t="s">
        <v>10</v>
      </c>
    </row>
    <row r="29" spans="1:32" x14ac:dyDescent="0.3">
      <c r="A29" s="6" t="s">
        <v>164</v>
      </c>
      <c r="B29" s="7">
        <v>61567.80828777518</v>
      </c>
      <c r="C29" s="7">
        <v>103414.89676145544</v>
      </c>
      <c r="D29" s="7">
        <v>158924.52614386746</v>
      </c>
      <c r="E29" s="7">
        <v>229507.67770378746</v>
      </c>
      <c r="F29" s="7">
        <v>334876.6989958717</v>
      </c>
      <c r="G29" s="7">
        <v>449391.24257818144</v>
      </c>
      <c r="H29" s="7">
        <v>602715.58891835494</v>
      </c>
      <c r="I29" s="7">
        <v>775542.65119106218</v>
      </c>
      <c r="J29" s="7">
        <v>952450.07515825308</v>
      </c>
      <c r="K29" s="7">
        <v>1130751.6813616194</v>
      </c>
      <c r="L29" s="7">
        <v>1306093.0663594306</v>
      </c>
      <c r="M29" s="7">
        <v>1476786.2970694867</v>
      </c>
      <c r="N29" s="7">
        <v>1641499.3489242122</v>
      </c>
      <c r="O29" s="7">
        <v>1807068.5661680601</v>
      </c>
      <c r="P29" s="7">
        <v>1951976.1109473712</v>
      </c>
      <c r="Q29" s="7">
        <v>2085970.6947757143</v>
      </c>
      <c r="R29" s="7">
        <v>2208983.2482799813</v>
      </c>
      <c r="S29" s="7">
        <v>2320530.2858484206</v>
      </c>
      <c r="T29" s="7">
        <v>2419506.6975113163</v>
      </c>
      <c r="U29" s="7">
        <v>2501837.3902553283</v>
      </c>
      <c r="V29" s="7">
        <v>2572702.5670635132</v>
      </c>
      <c r="W29" s="7">
        <v>2632931.0604131608</v>
      </c>
      <c r="X29" s="7">
        <v>2683766.1190202022</v>
      </c>
      <c r="Y29" s="7">
        <v>2726589.1303467862</v>
      </c>
      <c r="Z29" s="7">
        <v>2758499.1807224019</v>
      </c>
      <c r="AA29" s="7">
        <v>2785436.2362342845</v>
      </c>
      <c r="AB29" s="7">
        <v>2808850.7537176916</v>
      </c>
      <c r="AC29" s="7">
        <v>2829019.0106650502</v>
      </c>
      <c r="AD29" s="7">
        <v>2847184.2557922946</v>
      </c>
      <c r="AE29" s="5" t="s">
        <v>4</v>
      </c>
      <c r="AF29" s="5" t="s">
        <v>10</v>
      </c>
    </row>
    <row r="30" spans="1:32" x14ac:dyDescent="0.3">
      <c r="A30" s="6" t="s">
        <v>165</v>
      </c>
      <c r="B30" s="7">
        <v>61567.808287775188</v>
      </c>
      <c r="C30" s="7">
        <v>100745.33371781424</v>
      </c>
      <c r="D30" s="7">
        <v>181900.18938962015</v>
      </c>
      <c r="E30" s="7">
        <v>283313.61598242528</v>
      </c>
      <c r="F30" s="7">
        <v>424425.26198039576</v>
      </c>
      <c r="G30" s="7">
        <v>574517.34323134262</v>
      </c>
      <c r="H30" s="7">
        <v>735620.3061879985</v>
      </c>
      <c r="I30" s="7">
        <v>903467.43418940122</v>
      </c>
      <c r="J30" s="7">
        <v>1098979.4024763978</v>
      </c>
      <c r="K30" s="7">
        <v>1292671.2201090711</v>
      </c>
      <c r="L30" s="7">
        <v>1477347.8783451952</v>
      </c>
      <c r="M30" s="7">
        <v>1650669.5648223064</v>
      </c>
      <c r="N30" s="7">
        <v>1810365.2851886034</v>
      </c>
      <c r="O30" s="7">
        <v>1946318.7918769647</v>
      </c>
      <c r="P30" s="7">
        <v>2058285.6952218937</v>
      </c>
      <c r="Q30" s="7">
        <v>2155938.4523494011</v>
      </c>
      <c r="R30" s="7">
        <v>2240171.6973980754</v>
      </c>
      <c r="S30" s="7">
        <v>2311811.2464958453</v>
      </c>
      <c r="T30" s="7">
        <v>2370650.6456107278</v>
      </c>
      <c r="U30" s="7">
        <v>2417446.8928599916</v>
      </c>
      <c r="V30" s="7">
        <v>2454402.1645847778</v>
      </c>
      <c r="W30" s="7">
        <v>2482479.9129343363</v>
      </c>
      <c r="X30" s="7">
        <v>2503400.5881751836</v>
      </c>
      <c r="Y30" s="7">
        <v>2519159.9126164797</v>
      </c>
      <c r="Z30" s="7">
        <v>2529826.7042688853</v>
      </c>
      <c r="AA30" s="7">
        <v>2538497.7736121314</v>
      </c>
      <c r="AB30" s="7">
        <v>2546343.0268274494</v>
      </c>
      <c r="AC30" s="7">
        <v>2553913.0080001238</v>
      </c>
      <c r="AD30" s="7">
        <v>2561620.6251941202</v>
      </c>
      <c r="AE30" s="5" t="s">
        <v>4</v>
      </c>
      <c r="AF30" s="5" t="s">
        <v>10</v>
      </c>
    </row>
    <row r="31" spans="1:32" x14ac:dyDescent="0.3">
      <c r="A31" s="6" t="s">
        <v>166</v>
      </c>
      <c r="B31" s="7">
        <v>71650.935771121673</v>
      </c>
      <c r="C31" s="7">
        <v>135110.04398900305</v>
      </c>
      <c r="D31" s="7">
        <v>217682.61062181118</v>
      </c>
      <c r="E31" s="7">
        <v>322295.79427507165</v>
      </c>
      <c r="F31" s="7">
        <v>438586.38357398147</v>
      </c>
      <c r="G31" s="7">
        <v>573465.88201757288</v>
      </c>
      <c r="H31" s="7">
        <v>727097.48456738284</v>
      </c>
      <c r="I31" s="7">
        <v>896343.39437856246</v>
      </c>
      <c r="J31" s="7">
        <v>1117359.020860699</v>
      </c>
      <c r="K31" s="7">
        <v>1330742.3715516687</v>
      </c>
      <c r="L31" s="7">
        <v>1537648.9907688908</v>
      </c>
      <c r="M31" s="7">
        <v>1736183.2858063667</v>
      </c>
      <c r="N31" s="7">
        <v>1924305.7999282875</v>
      </c>
      <c r="O31" s="7">
        <v>2100499.387076275</v>
      </c>
      <c r="P31" s="7">
        <v>2262409.8546085488</v>
      </c>
      <c r="Q31" s="7">
        <v>2410291.5998830535</v>
      </c>
      <c r="R31" s="7">
        <v>2543533.4354233691</v>
      </c>
      <c r="S31" s="7">
        <v>2662377.7172426227</v>
      </c>
      <c r="T31" s="7">
        <v>2766746.1326633091</v>
      </c>
      <c r="U31" s="7">
        <v>2832354.4974539145</v>
      </c>
      <c r="V31" s="7">
        <v>2885093.4689532435</v>
      </c>
      <c r="W31" s="7">
        <v>2926035.6085036038</v>
      </c>
      <c r="X31" s="7">
        <v>2957062.2901478251</v>
      </c>
      <c r="Y31" s="7">
        <v>2979354.6639586189</v>
      </c>
      <c r="Z31" s="7">
        <v>2994890.625973871</v>
      </c>
      <c r="AA31" s="7">
        <v>3005692.3109343424</v>
      </c>
      <c r="AB31" s="7">
        <v>3012629.6926530404</v>
      </c>
      <c r="AC31" s="7">
        <v>3017131.6405610256</v>
      </c>
      <c r="AD31" s="7">
        <v>3019868.5670104073</v>
      </c>
      <c r="AE31" s="5" t="s">
        <v>4</v>
      </c>
      <c r="AF31" s="5" t="s">
        <v>10</v>
      </c>
    </row>
    <row r="32" spans="1:32" x14ac:dyDescent="0.3">
      <c r="A32" s="6" t="s">
        <v>167</v>
      </c>
      <c r="B32" s="7">
        <v>61567.808287775188</v>
      </c>
      <c r="C32" s="7">
        <v>94076.409619887621</v>
      </c>
      <c r="D32" s="7">
        <v>137964.12086798195</v>
      </c>
      <c r="E32" s="7">
        <v>195283.09959185438</v>
      </c>
      <c r="F32" s="7">
        <v>270574.65555407817</v>
      </c>
      <c r="G32" s="7">
        <v>358909.73985461239</v>
      </c>
      <c r="H32" s="7">
        <v>470632.49403148738</v>
      </c>
      <c r="I32" s="7">
        <v>605515.79492642346</v>
      </c>
      <c r="J32" s="7">
        <v>739779.73372541345</v>
      </c>
      <c r="K32" s="7">
        <v>870565.82023466891</v>
      </c>
      <c r="L32" s="7">
        <v>995571.19384842704</v>
      </c>
      <c r="M32" s="7">
        <v>1113832.4024174381</v>
      </c>
      <c r="N32" s="7">
        <v>1224179.5397604709</v>
      </c>
      <c r="O32" s="7">
        <v>1326474.9698562045</v>
      </c>
      <c r="P32" s="7">
        <v>1413667.3893632879</v>
      </c>
      <c r="Q32" s="7">
        <v>1493221.0096870363</v>
      </c>
      <c r="R32" s="7">
        <v>1565617.5569020733</v>
      </c>
      <c r="S32" s="7">
        <v>1631132.3030510421</v>
      </c>
      <c r="T32" s="7">
        <v>1689489.9760913001</v>
      </c>
      <c r="U32" s="7">
        <v>1737524.9475324559</v>
      </c>
      <c r="V32" s="7">
        <v>1778609.2998968831</v>
      </c>
      <c r="W32" s="7">
        <v>1812811.8511952418</v>
      </c>
      <c r="X32" s="7">
        <v>1841027.2355661213</v>
      </c>
      <c r="Y32" s="7">
        <v>1863805.9970948067</v>
      </c>
      <c r="Z32" s="7">
        <v>1879290.04949346</v>
      </c>
      <c r="AA32" s="7">
        <v>1891952.5634550261</v>
      </c>
      <c r="AB32" s="7">
        <v>1902550.5370967707</v>
      </c>
      <c r="AC32" s="7">
        <v>1911978.6045572839</v>
      </c>
      <c r="AD32" s="7">
        <v>1920443.2198685477</v>
      </c>
      <c r="AE32" s="5" t="s">
        <v>4</v>
      </c>
      <c r="AF32" s="5" t="s">
        <v>10</v>
      </c>
    </row>
    <row r="34" spans="2:10" x14ac:dyDescent="0.3">
      <c r="B34" s="62" t="e">
        <f>B8-#REF!</f>
        <v>#REF!</v>
      </c>
      <c r="C34" s="62">
        <f t="shared" ref="C34:F35" si="2">C8-B8</f>
        <v>62495</v>
      </c>
      <c r="D34" s="62">
        <f t="shared" si="2"/>
        <v>134037</v>
      </c>
      <c r="E34" s="62">
        <f t="shared" si="2"/>
        <v>172264</v>
      </c>
      <c r="F34" s="62">
        <f t="shared" si="2"/>
        <v>242551</v>
      </c>
      <c r="G34" s="62">
        <f>G8-F8</f>
        <v>249115</v>
      </c>
      <c r="H34" s="62">
        <f t="shared" ref="H34:J35" si="3">H8-G8</f>
        <v>267391</v>
      </c>
      <c r="I34" s="62">
        <f t="shared" si="3"/>
        <v>278583</v>
      </c>
      <c r="J34" s="62">
        <f t="shared" si="3"/>
        <v>324501</v>
      </c>
    </row>
    <row r="35" spans="2:10" x14ac:dyDescent="0.3">
      <c r="B35" s="62" t="e">
        <f>B9-#REF!</f>
        <v>#REF!</v>
      </c>
      <c r="C35" s="62">
        <f t="shared" si="2"/>
        <v>105160</v>
      </c>
      <c r="D35" s="62">
        <f t="shared" si="2"/>
        <v>136656</v>
      </c>
      <c r="E35" s="62">
        <f t="shared" si="2"/>
        <v>173247</v>
      </c>
      <c r="F35" s="62">
        <f t="shared" si="2"/>
        <v>192333</v>
      </c>
      <c r="G35" s="62">
        <f>G9-F9</f>
        <v>223445</v>
      </c>
      <c r="H35" s="62">
        <f t="shared" si="3"/>
        <v>254950</v>
      </c>
      <c r="I35" s="62">
        <f t="shared" si="3"/>
        <v>281293</v>
      </c>
      <c r="J35" s="62">
        <f t="shared" si="3"/>
        <v>367684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6279-6ECF-456D-955A-E09462DC95F7}">
  <sheetPr codeName="Sheet25">
    <tabColor theme="7" tint="0.39997558519241921"/>
  </sheetPr>
  <dimension ref="A1:AG32"/>
  <sheetViews>
    <sheetView workbookViewId="0"/>
  </sheetViews>
  <sheetFormatPr defaultRowHeight="14.5" x14ac:dyDescent="0.35"/>
  <cols>
    <col min="1" max="1" width="36.1796875" customWidth="1"/>
    <col min="31" max="31" width="29.81640625" customWidth="1"/>
  </cols>
  <sheetData>
    <row r="1" spans="1:33" s="5" customFormat="1" x14ac:dyDescent="0.35">
      <c r="A1" s="1" t="s">
        <v>11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v>188.47237971368949</v>
      </c>
      <c r="C2" s="7">
        <v>445.00216704665326</v>
      </c>
      <c r="D2" s="7">
        <v>912.27085968857546</v>
      </c>
      <c r="E2" s="7">
        <v>1624.7820863369034</v>
      </c>
      <c r="F2" s="7">
        <v>2689.7751231882166</v>
      </c>
      <c r="G2" s="7">
        <v>4217.4006829325281</v>
      </c>
      <c r="H2" s="7">
        <v>6302.9001324287656</v>
      </c>
      <c r="I2" s="7">
        <v>8994.1625542616021</v>
      </c>
      <c r="J2" s="7">
        <v>12276.289725859826</v>
      </c>
      <c r="K2" s="7">
        <v>16079.362894749313</v>
      </c>
      <c r="L2" s="7">
        <v>20331.835009592898</v>
      </c>
      <c r="M2" s="7">
        <v>24972.562564428616</v>
      </c>
      <c r="N2" s="7">
        <v>29937.141703406654</v>
      </c>
      <c r="O2" s="7">
        <v>35115.330274122636</v>
      </c>
      <c r="P2" s="7">
        <v>40344.962284288937</v>
      </c>
      <c r="Q2" s="7">
        <v>45442.823988031094</v>
      </c>
      <c r="R2" s="7">
        <v>50243.080406073706</v>
      </c>
      <c r="S2" s="7">
        <v>54614.802310704414</v>
      </c>
      <c r="T2" s="7">
        <v>58469.897690120328</v>
      </c>
      <c r="U2" s="7">
        <v>61759.091375041258</v>
      </c>
      <c r="V2" s="7">
        <v>64456.618393374622</v>
      </c>
      <c r="W2" s="7">
        <v>66570.849681285137</v>
      </c>
      <c r="X2" s="7">
        <v>68147.515502780268</v>
      </c>
      <c r="Y2" s="7">
        <v>69266.632518302649</v>
      </c>
      <c r="Z2" s="7">
        <v>70028.06288562782</v>
      </c>
      <c r="AA2" s="7">
        <v>70531.30209849024</v>
      </c>
      <c r="AB2" s="7">
        <v>70860.518945465214</v>
      </c>
      <c r="AC2" s="7">
        <v>71078.392275197024</v>
      </c>
      <c r="AD2" s="7">
        <v>71227.787220873317</v>
      </c>
      <c r="AE2" s="5" t="s">
        <v>12</v>
      </c>
      <c r="AF2" s="5" t="s">
        <v>5</v>
      </c>
    </row>
    <row r="3" spans="1:33" s="5" customFormat="1" ht="13" x14ac:dyDescent="0.3">
      <c r="A3" s="6" t="s">
        <v>161</v>
      </c>
      <c r="B3" s="7">
        <v>188.47237971368949</v>
      </c>
      <c r="C3" s="7">
        <v>445.00216704665331</v>
      </c>
      <c r="D3" s="7">
        <v>912.27085968857546</v>
      </c>
      <c r="E3" s="7">
        <v>1624.7820863369034</v>
      </c>
      <c r="F3" s="7">
        <v>2689.7751231882166</v>
      </c>
      <c r="G3" s="7">
        <v>4217.4006829325281</v>
      </c>
      <c r="H3" s="7">
        <v>6301.4537420384031</v>
      </c>
      <c r="I3" s="7">
        <v>8987.256520711313</v>
      </c>
      <c r="J3" s="7">
        <v>12254.184586509953</v>
      </c>
      <c r="K3" s="7">
        <v>16023.659280882766</v>
      </c>
      <c r="L3" s="7">
        <v>20196.895784215987</v>
      </c>
      <c r="M3" s="7">
        <v>24710.798249566909</v>
      </c>
      <c r="N3" s="7">
        <v>29491.429107751159</v>
      </c>
      <c r="O3" s="7">
        <v>34430.699024201822</v>
      </c>
      <c r="P3" s="7">
        <v>39380.739221070304</v>
      </c>
      <c r="Q3" s="7">
        <v>44178.418705234755</v>
      </c>
      <c r="R3" s="7">
        <v>48677.300511141097</v>
      </c>
      <c r="S3" s="7">
        <v>52762.300796246389</v>
      </c>
      <c r="T3" s="7">
        <v>56357.518790642906</v>
      </c>
      <c r="U3" s="7">
        <v>59422.438632438148</v>
      </c>
      <c r="V3" s="7">
        <v>61936.779242949306</v>
      </c>
      <c r="W3" s="7">
        <v>63907.572401800069</v>
      </c>
      <c r="X3" s="7">
        <v>65377.24372448511</v>
      </c>
      <c r="Y3" s="7">
        <v>66418.946536768533</v>
      </c>
      <c r="Z3" s="7">
        <v>67124.150915088743</v>
      </c>
      <c r="AA3" s="7">
        <v>67584.788444844104</v>
      </c>
      <c r="AB3" s="7">
        <v>67879.486020813507</v>
      </c>
      <c r="AC3" s="7">
        <v>68067.388404677622</v>
      </c>
      <c r="AD3" s="7">
        <v>68189.292418403697</v>
      </c>
      <c r="AE3" s="5" t="s">
        <v>12</v>
      </c>
      <c r="AF3" s="5" t="s">
        <v>5</v>
      </c>
    </row>
    <row r="4" spans="1:33" s="5" customFormat="1" ht="13" x14ac:dyDescent="0.3">
      <c r="A4" s="6" t="s">
        <v>162</v>
      </c>
      <c r="B4" s="7">
        <v>188.47237971368949</v>
      </c>
      <c r="C4" s="7">
        <v>529.91958282873713</v>
      </c>
      <c r="D4" s="7">
        <v>1135.0993269244257</v>
      </c>
      <c r="E4" s="7">
        <v>2069.082243528007</v>
      </c>
      <c r="F4" s="7">
        <v>3489.7191139571028</v>
      </c>
      <c r="G4" s="7">
        <v>5518.5122860691854</v>
      </c>
      <c r="H4" s="7">
        <v>8252.8539617873994</v>
      </c>
      <c r="I4" s="7">
        <v>11731.284839075475</v>
      </c>
      <c r="J4" s="7">
        <v>15917.696486306933</v>
      </c>
      <c r="K4" s="7">
        <v>20690.414097366316</v>
      </c>
      <c r="L4" s="7">
        <v>25873.957643951471</v>
      </c>
      <c r="M4" s="7">
        <v>31280.005255523887</v>
      </c>
      <c r="N4" s="7">
        <v>36695.441846706417</v>
      </c>
      <c r="O4" s="7">
        <v>41932.774095089437</v>
      </c>
      <c r="P4" s="7">
        <v>46844.93594446301</v>
      </c>
      <c r="Q4" s="7">
        <v>51321.812224438312</v>
      </c>
      <c r="R4" s="7">
        <v>55281.787491760115</v>
      </c>
      <c r="S4" s="7">
        <v>58674.054008982435</v>
      </c>
      <c r="T4" s="7">
        <v>61486.911786618002</v>
      </c>
      <c r="U4" s="7">
        <v>63753.372517039861</v>
      </c>
      <c r="V4" s="7">
        <v>65519.635873621432</v>
      </c>
      <c r="W4" s="7">
        <v>66848.277635217702</v>
      </c>
      <c r="X4" s="7">
        <v>67814.511989433493</v>
      </c>
      <c r="Y4" s="7">
        <v>68494.092050524589</v>
      </c>
      <c r="Z4" s="7">
        <v>68958.458984894853</v>
      </c>
      <c r="AA4" s="7">
        <v>69270.1631128804</v>
      </c>
      <c r="AB4" s="7">
        <v>69479.407312230484</v>
      </c>
      <c r="AC4" s="7">
        <v>69622.626279074859</v>
      </c>
      <c r="AD4" s="7">
        <v>69724.578611688121</v>
      </c>
      <c r="AE4" s="5" t="s">
        <v>12</v>
      </c>
      <c r="AF4" s="5" t="s">
        <v>5</v>
      </c>
    </row>
    <row r="5" spans="1:33" s="5" customFormat="1" ht="13" x14ac:dyDescent="0.3">
      <c r="A5" s="6" t="s">
        <v>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5" t="s">
        <v>12</v>
      </c>
      <c r="AF5" s="5" t="s">
        <v>5</v>
      </c>
    </row>
    <row r="6" spans="1:33" s="5" customFormat="1" ht="13" x14ac:dyDescent="0.3">
      <c r="A6" s="6" t="s">
        <v>163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5" t="s">
        <v>12</v>
      </c>
      <c r="AF6" s="5" t="s">
        <v>5</v>
      </c>
    </row>
    <row r="7" spans="1:33" s="5" customFormat="1" ht="13" x14ac:dyDescent="0.3">
      <c r="A7" s="6" t="s">
        <v>164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5" t="s">
        <v>12</v>
      </c>
      <c r="AF7" s="5" t="s">
        <v>5</v>
      </c>
    </row>
    <row r="8" spans="1:33" s="5" customFormat="1" ht="13" x14ac:dyDescent="0.3">
      <c r="A8" s="6" t="s">
        <v>165</v>
      </c>
      <c r="B8" s="7">
        <v>188.47237971368949</v>
      </c>
      <c r="C8" s="7">
        <v>529.91958282873713</v>
      </c>
      <c r="D8" s="7">
        <v>1135.0993269244257</v>
      </c>
      <c r="E8" s="7">
        <v>2069.082243528007</v>
      </c>
      <c r="F8" s="7">
        <v>3489.7191139571028</v>
      </c>
      <c r="G8" s="7">
        <v>5518.5122860691854</v>
      </c>
      <c r="H8" s="7">
        <v>8252.8539617873994</v>
      </c>
      <c r="I8" s="7">
        <v>11731.284839075475</v>
      </c>
      <c r="J8" s="7">
        <v>15917.696486306933</v>
      </c>
      <c r="K8" s="7">
        <v>20690.414097366316</v>
      </c>
      <c r="L8" s="7">
        <v>25873.957643951471</v>
      </c>
      <c r="M8" s="7">
        <v>31280.005255523887</v>
      </c>
      <c r="N8" s="7">
        <v>36695.441846706417</v>
      </c>
      <c r="O8" s="7">
        <v>41932.774095089437</v>
      </c>
      <c r="P8" s="7">
        <v>46844.93594446301</v>
      </c>
      <c r="Q8" s="7">
        <v>51321.812224438312</v>
      </c>
      <c r="R8" s="7">
        <v>55281.787491760115</v>
      </c>
      <c r="S8" s="7">
        <v>58674.054008982435</v>
      </c>
      <c r="T8" s="7">
        <v>61486.911786618002</v>
      </c>
      <c r="U8" s="7">
        <v>63753.372517039861</v>
      </c>
      <c r="V8" s="7">
        <v>65519.635873621432</v>
      </c>
      <c r="W8" s="7">
        <v>66848.277635217702</v>
      </c>
      <c r="X8" s="7">
        <v>67814.511989433493</v>
      </c>
      <c r="Y8" s="7">
        <v>68494.092050524589</v>
      </c>
      <c r="Z8" s="7">
        <v>68958.458984894853</v>
      </c>
      <c r="AA8" s="7">
        <v>69270.1631128804</v>
      </c>
      <c r="AB8" s="7">
        <v>69479.407312230484</v>
      </c>
      <c r="AC8" s="7">
        <v>69622.626279074859</v>
      </c>
      <c r="AD8" s="7">
        <v>69724.578611688121</v>
      </c>
      <c r="AE8" s="5" t="s">
        <v>12</v>
      </c>
      <c r="AF8" s="5" t="s">
        <v>5</v>
      </c>
    </row>
    <row r="9" spans="1:33" s="5" customFormat="1" ht="13" x14ac:dyDescent="0.3">
      <c r="A9" s="6" t="s">
        <v>168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5" t="s">
        <v>12</v>
      </c>
      <c r="AF9" s="5" t="s">
        <v>5</v>
      </c>
    </row>
    <row r="10" spans="1:33" s="5" customFormat="1" ht="13" x14ac:dyDescent="0.3">
      <c r="A10" s="6" t="s">
        <v>167</v>
      </c>
      <c r="B10" s="7">
        <v>188.47237971368949</v>
      </c>
      <c r="C10" s="7">
        <v>401.05496188386496</v>
      </c>
      <c r="D10" s="7">
        <v>792.94543118840647</v>
      </c>
      <c r="E10" s="7">
        <v>1379.4053707005264</v>
      </c>
      <c r="F10" s="7">
        <v>2240.7696706331271</v>
      </c>
      <c r="G10" s="7">
        <v>3468.2608298650898</v>
      </c>
      <c r="H10" s="7">
        <v>5153.2747491991104</v>
      </c>
      <c r="I10" s="7">
        <v>7363.8242590440477</v>
      </c>
      <c r="J10" s="7">
        <v>10117.883133193902</v>
      </c>
      <c r="K10" s="7">
        <v>13365.239948583134</v>
      </c>
      <c r="L10" s="7">
        <v>17004.409481981551</v>
      </c>
      <c r="M10" s="7">
        <v>20917.747012746077</v>
      </c>
      <c r="N10" s="7">
        <v>25011.748284347708</v>
      </c>
      <c r="O10" s="7">
        <v>29241.271107460176</v>
      </c>
      <c r="P10" s="7">
        <v>33600.869449258884</v>
      </c>
      <c r="Q10" s="7">
        <v>38077.094468790332</v>
      </c>
      <c r="R10" s="7">
        <v>42602.056100199843</v>
      </c>
      <c r="S10" s="7">
        <v>47048.266111818506</v>
      </c>
      <c r="T10" s="7">
        <v>51273.605329741389</v>
      </c>
      <c r="U10" s="7">
        <v>55155.620019538408</v>
      </c>
      <c r="V10" s="7">
        <v>58601.34495785537</v>
      </c>
      <c r="W10" s="7">
        <v>61551.487420721649</v>
      </c>
      <c r="X10" s="7">
        <v>63976.8184215683</v>
      </c>
      <c r="Y10" s="7">
        <v>65877.703214447698</v>
      </c>
      <c r="Z10" s="7">
        <v>67287.462206345081</v>
      </c>
      <c r="AA10" s="7">
        <v>68272.83298759324</v>
      </c>
      <c r="AB10" s="7">
        <v>68924.885691285075</v>
      </c>
      <c r="AC10" s="7">
        <v>69339.609679427434</v>
      </c>
      <c r="AD10" s="7">
        <v>69599.482623770746</v>
      </c>
      <c r="AE10" s="5" t="s">
        <v>12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13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12</v>
      </c>
    </row>
    <row r="13" spans="1:33" s="5" customFormat="1" ht="13" x14ac:dyDescent="0.3">
      <c r="A13" s="6" t="s">
        <v>160</v>
      </c>
      <c r="B13" s="7">
        <v>55.291848757795201</v>
      </c>
      <c r="C13" s="7">
        <v>130.54959328582993</v>
      </c>
      <c r="D13" s="7">
        <v>267.631482536965</v>
      </c>
      <c r="E13" s="7">
        <v>476.65979237163401</v>
      </c>
      <c r="F13" s="7">
        <v>789.0951423743312</v>
      </c>
      <c r="G13" s="7">
        <v>1237.25227572319</v>
      </c>
      <c r="H13" s="7">
        <v>1849.07200401007</v>
      </c>
      <c r="I13" s="7">
        <v>2638.6034728734116</v>
      </c>
      <c r="J13" s="7">
        <v>3601.4760139403825</v>
      </c>
      <c r="K13" s="7">
        <v>4717.1776715970818</v>
      </c>
      <c r="L13" s="7">
        <v>5964.718798725934</v>
      </c>
      <c r="M13" s="7">
        <v>7326.1618201272904</v>
      </c>
      <c r="N13" s="7">
        <v>8782.6126768282884</v>
      </c>
      <c r="O13" s="7">
        <v>10301.729800124078</v>
      </c>
      <c r="P13" s="7">
        <v>11835.938805201109</v>
      </c>
      <c r="Q13" s="7">
        <v>13331.49056052812</v>
      </c>
      <c r="R13" s="7">
        <v>14739.73431628821</v>
      </c>
      <c r="S13" s="7">
        <v>16022.259568684247</v>
      </c>
      <c r="T13" s="7">
        <v>17153.222901292171</v>
      </c>
      <c r="U13" s="7">
        <v>18118.168534376535</v>
      </c>
      <c r="V13" s="7">
        <v>18909.537838166998</v>
      </c>
      <c r="W13" s="7">
        <v>19529.786581180328</v>
      </c>
      <c r="X13" s="7">
        <v>19992.330579808269</v>
      </c>
      <c r="Y13" s="7">
        <v>20320.644197212256</v>
      </c>
      <c r="Z13" s="7">
        <v>20544.02383922501</v>
      </c>
      <c r="AA13" s="7">
        <v>20691.658344020092</v>
      </c>
      <c r="AB13" s="7">
        <v>20788.240178128148</v>
      </c>
      <c r="AC13" s="7">
        <v>20852.157337842418</v>
      </c>
      <c r="AD13" s="7">
        <v>20895.985100584418</v>
      </c>
      <c r="AE13" s="5" t="s">
        <v>12</v>
      </c>
      <c r="AF13" s="5" t="s">
        <v>8</v>
      </c>
    </row>
    <row r="14" spans="1:33" s="5" customFormat="1" ht="13" x14ac:dyDescent="0.3">
      <c r="A14" s="6" t="s">
        <v>161</v>
      </c>
      <c r="B14" s="7">
        <v>55.291848757795201</v>
      </c>
      <c r="C14" s="7">
        <v>130.54959328582996</v>
      </c>
      <c r="D14" s="7">
        <v>267.631482536965</v>
      </c>
      <c r="E14" s="7">
        <v>476.65979237163407</v>
      </c>
      <c r="F14" s="7">
        <v>789.0951423743312</v>
      </c>
      <c r="G14" s="7">
        <v>1237.25227572319</v>
      </c>
      <c r="H14" s="7">
        <v>1848.6476787119539</v>
      </c>
      <c r="I14" s="7">
        <v>2636.5774605571301</v>
      </c>
      <c r="J14" s="7">
        <v>3594.9910636067584</v>
      </c>
      <c r="K14" s="7">
        <v>4700.8359890765432</v>
      </c>
      <c r="L14" s="7">
        <v>5925.1318881538464</v>
      </c>
      <c r="M14" s="7">
        <v>7249.3684304035123</v>
      </c>
      <c r="N14" s="7">
        <v>8651.8546662069693</v>
      </c>
      <c r="O14" s="7">
        <v>10100.880595678382</v>
      </c>
      <c r="P14" s="7">
        <v>11553.06618555651</v>
      </c>
      <c r="Q14" s="7">
        <v>12960.553950234687</v>
      </c>
      <c r="R14" s="7">
        <v>14280.383904996501</v>
      </c>
      <c r="S14" s="7">
        <v>15478.794082035225</v>
      </c>
      <c r="T14" s="7">
        <v>16533.517590590985</v>
      </c>
      <c r="U14" s="7">
        <v>17432.668355306454</v>
      </c>
      <c r="V14" s="7">
        <v>18170.296547687511</v>
      </c>
      <c r="W14" s="7">
        <v>18748.465069980324</v>
      </c>
      <c r="X14" s="7">
        <v>19179.620258984753</v>
      </c>
      <c r="Y14" s="7">
        <v>19485.222992047511</v>
      </c>
      <c r="Z14" s="7">
        <v>19692.107703158228</v>
      </c>
      <c r="AA14" s="7">
        <v>19827.244218471977</v>
      </c>
      <c r="AB14" s="7">
        <v>19913.699187760005</v>
      </c>
      <c r="AC14" s="7">
        <v>19968.823817722372</v>
      </c>
      <c r="AD14" s="7">
        <v>20004.586608536334</v>
      </c>
      <c r="AE14" s="5" t="s">
        <v>12</v>
      </c>
      <c r="AF14" s="5" t="s">
        <v>8</v>
      </c>
    </row>
    <row r="15" spans="1:33" s="5" customFormat="1" ht="13" x14ac:dyDescent="0.3">
      <c r="A15" s="6" t="s">
        <v>162</v>
      </c>
      <c r="B15" s="7">
        <v>55.291848757795201</v>
      </c>
      <c r="C15" s="7">
        <v>155.46168341520797</v>
      </c>
      <c r="D15" s="7">
        <v>333.00232323018651</v>
      </c>
      <c r="E15" s="7">
        <v>607.00343811852758</v>
      </c>
      <c r="F15" s="7">
        <v>1023.7734661663438</v>
      </c>
      <c r="G15" s="7">
        <v>1618.9573620967515</v>
      </c>
      <c r="H15" s="7">
        <v>2421.1269246375191</v>
      </c>
      <c r="I15" s="7">
        <v>3441.5887783777125</v>
      </c>
      <c r="J15" s="7">
        <v>4669.7498489188156</v>
      </c>
      <c r="K15" s="7">
        <v>6069.9145877269248</v>
      </c>
      <c r="L15" s="7">
        <v>7590.6026919606638</v>
      </c>
      <c r="M15" s="7">
        <v>9176.5664675047519</v>
      </c>
      <c r="N15" s="7">
        <v>10765.284673387021</v>
      </c>
      <c r="O15" s="7">
        <v>12301.752685367472</v>
      </c>
      <c r="P15" s="7">
        <v>13742.825963382902</v>
      </c>
      <c r="Q15" s="7">
        <v>15056.200191244765</v>
      </c>
      <c r="R15" s="7">
        <v>16217.931973365747</v>
      </c>
      <c r="S15" s="7">
        <v>17213.11592287241</v>
      </c>
      <c r="T15" s="7">
        <v>18038.319632055041</v>
      </c>
      <c r="U15" s="7">
        <v>18703.227689736159</v>
      </c>
      <c r="V15" s="7">
        <v>19221.393622202766</v>
      </c>
      <c r="W15" s="7">
        <v>19611.175188324392</v>
      </c>
      <c r="X15" s="7">
        <v>19894.637857279085</v>
      </c>
      <c r="Y15" s="7">
        <v>20094.005202317883</v>
      </c>
      <c r="Z15" s="7">
        <v>20230.23580726024</v>
      </c>
      <c r="AA15" s="7">
        <v>20321.679962249626</v>
      </c>
      <c r="AB15" s="7">
        <v>20383.065607411463</v>
      </c>
      <c r="AC15" s="7">
        <v>20425.081532853885</v>
      </c>
      <c r="AD15" s="7">
        <v>20454.991130026268</v>
      </c>
      <c r="AE15" s="5" t="s">
        <v>12</v>
      </c>
      <c r="AF15" s="5" t="s">
        <v>8</v>
      </c>
    </row>
    <row r="16" spans="1:33" s="5" customFormat="1" ht="13" x14ac:dyDescent="0.3">
      <c r="A16" s="6" t="s">
        <v>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 t="s">
        <v>12</v>
      </c>
      <c r="AF16" s="5" t="s">
        <v>8</v>
      </c>
    </row>
    <row r="17" spans="1:32" s="5" customFormat="1" ht="13" x14ac:dyDescent="0.3">
      <c r="A17" s="6" t="s">
        <v>163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 t="s">
        <v>12</v>
      </c>
      <c r="AF17" s="5" t="s">
        <v>8</v>
      </c>
    </row>
    <row r="18" spans="1:32" s="5" customFormat="1" ht="13" x14ac:dyDescent="0.3">
      <c r="A18" s="6" t="s">
        <v>164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 t="s">
        <v>12</v>
      </c>
      <c r="AF18" s="5" t="s">
        <v>8</v>
      </c>
    </row>
    <row r="19" spans="1:32" s="5" customFormat="1" ht="13" x14ac:dyDescent="0.3">
      <c r="A19" s="6" t="s">
        <v>165</v>
      </c>
      <c r="B19" s="7">
        <v>55.291848757795201</v>
      </c>
      <c r="C19" s="7">
        <v>155.46168341520797</v>
      </c>
      <c r="D19" s="7">
        <v>333.00232323018651</v>
      </c>
      <c r="E19" s="7">
        <v>607.00343811852758</v>
      </c>
      <c r="F19" s="7">
        <v>1023.7734661663438</v>
      </c>
      <c r="G19" s="7">
        <v>1618.9573620967515</v>
      </c>
      <c r="H19" s="7">
        <v>2421.1269246375191</v>
      </c>
      <c r="I19" s="7">
        <v>3441.5887783777125</v>
      </c>
      <c r="J19" s="7">
        <v>4669.7498489188156</v>
      </c>
      <c r="K19" s="7">
        <v>6069.9145877269248</v>
      </c>
      <c r="L19" s="7">
        <v>7590.6026919606638</v>
      </c>
      <c r="M19" s="7">
        <v>9176.5664675047519</v>
      </c>
      <c r="N19" s="7">
        <v>10765.284673387021</v>
      </c>
      <c r="O19" s="7">
        <v>12301.752685367472</v>
      </c>
      <c r="P19" s="7">
        <v>13742.825963382902</v>
      </c>
      <c r="Q19" s="7">
        <v>15056.200191244765</v>
      </c>
      <c r="R19" s="7">
        <v>16217.931973365747</v>
      </c>
      <c r="S19" s="7">
        <v>17213.11592287241</v>
      </c>
      <c r="T19" s="7">
        <v>18038.319632055041</v>
      </c>
      <c r="U19" s="7">
        <v>18703.227689736159</v>
      </c>
      <c r="V19" s="7">
        <v>19221.393622202766</v>
      </c>
      <c r="W19" s="7">
        <v>19611.175188324392</v>
      </c>
      <c r="X19" s="7">
        <v>19894.637857279085</v>
      </c>
      <c r="Y19" s="7">
        <v>20094.005202317883</v>
      </c>
      <c r="Z19" s="7">
        <v>20230.23580726024</v>
      </c>
      <c r="AA19" s="7">
        <v>20321.679962249626</v>
      </c>
      <c r="AB19" s="7">
        <v>20383.065607411463</v>
      </c>
      <c r="AC19" s="7">
        <v>20425.081532853885</v>
      </c>
      <c r="AD19" s="7">
        <v>20454.991130026268</v>
      </c>
      <c r="AE19" s="5" t="s">
        <v>12</v>
      </c>
      <c r="AF19" s="5" t="s">
        <v>8</v>
      </c>
    </row>
    <row r="20" spans="1:32" s="5" customFormat="1" ht="13" x14ac:dyDescent="0.3">
      <c r="A20" s="6" t="s">
        <v>168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 t="s">
        <v>12</v>
      </c>
      <c r="AF20" s="5" t="s">
        <v>8</v>
      </c>
    </row>
    <row r="21" spans="1:32" s="5" customFormat="1" ht="13" x14ac:dyDescent="0.3">
      <c r="A21" s="6" t="s">
        <v>167</v>
      </c>
      <c r="B21" s="7">
        <v>55.291848757795201</v>
      </c>
      <c r="C21" s="7">
        <v>117.65687009275513</v>
      </c>
      <c r="D21" s="7">
        <v>232.62516725823224</v>
      </c>
      <c r="E21" s="7">
        <v>404.67400713211322</v>
      </c>
      <c r="F21" s="7">
        <v>657.37111144833887</v>
      </c>
      <c r="G21" s="7">
        <v>1017.4782827531575</v>
      </c>
      <c r="H21" s="7">
        <v>1511.8081942453782</v>
      </c>
      <c r="I21" s="7">
        <v>2160.3136641483875</v>
      </c>
      <c r="J21" s="7">
        <v>2968.2676305114333</v>
      </c>
      <c r="K21" s="7">
        <v>3920.9396462829586</v>
      </c>
      <c r="L21" s="7">
        <v>4988.5571494434298</v>
      </c>
      <c r="M21" s="7">
        <v>6136.6068913628269</v>
      </c>
      <c r="N21" s="7">
        <v>7337.6576738036929</v>
      </c>
      <c r="O21" s="7">
        <v>8578.4662029284063</v>
      </c>
      <c r="P21" s="7">
        <v>9857.4347845616994</v>
      </c>
      <c r="Q21" s="7">
        <v>11170.617953160567</v>
      </c>
      <c r="R21" s="7">
        <v>12498.098905747851</v>
      </c>
      <c r="S21" s="7">
        <v>13802.476618181212</v>
      </c>
      <c r="T21" s="7">
        <v>15042.057809561495</v>
      </c>
      <c r="U21" s="7">
        <v>16180.918418367221</v>
      </c>
      <c r="V21" s="7">
        <v>17191.78538168464</v>
      </c>
      <c r="W21" s="7">
        <v>18057.264085346935</v>
      </c>
      <c r="X21" s="7">
        <v>18768.779667047125</v>
      </c>
      <c r="Y21" s="7">
        <v>19326.439280798193</v>
      </c>
      <c r="Z21" s="7">
        <v>19740.018082548049</v>
      </c>
      <c r="AA21" s="7">
        <v>20029.094775323349</v>
      </c>
      <c r="AB21" s="7">
        <v>20220.386462356801</v>
      </c>
      <c r="AC21" s="7">
        <v>20342.053393412854</v>
      </c>
      <c r="AD21" s="7">
        <v>20418.291914710786</v>
      </c>
      <c r="AE21" s="5" t="s">
        <v>12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14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12</v>
      </c>
      <c r="AF23" s="5" t="s">
        <v>10</v>
      </c>
    </row>
    <row r="24" spans="1:32" s="5" customFormat="1" ht="13" x14ac:dyDescent="0.3">
      <c r="A24" s="6" t="s">
        <v>160</v>
      </c>
      <c r="B24" s="7">
        <v>133.18053095589428</v>
      </c>
      <c r="C24" s="7">
        <v>314.45257376082333</v>
      </c>
      <c r="D24" s="7">
        <v>644.63937715161046</v>
      </c>
      <c r="E24" s="7">
        <v>1148.1222939652694</v>
      </c>
      <c r="F24" s="7">
        <v>1900.6799808138855</v>
      </c>
      <c r="G24" s="7">
        <v>2980.1484072093376</v>
      </c>
      <c r="H24" s="7">
        <v>4453.828128418696</v>
      </c>
      <c r="I24" s="7">
        <v>6355.55908138819</v>
      </c>
      <c r="J24" s="7">
        <v>8674.8137119194434</v>
      </c>
      <c r="K24" s="7">
        <v>11362.18522315223</v>
      </c>
      <c r="L24" s="7">
        <v>14367.116210866965</v>
      </c>
      <c r="M24" s="7">
        <v>17646.400744301325</v>
      </c>
      <c r="N24" s="7">
        <v>21154.529026578366</v>
      </c>
      <c r="O24" s="7">
        <v>24813.600473998555</v>
      </c>
      <c r="P24" s="7">
        <v>28509.023479087831</v>
      </c>
      <c r="Q24" s="7">
        <v>32111.333427502974</v>
      </c>
      <c r="R24" s="7">
        <v>35503.346089785497</v>
      </c>
      <c r="S24" s="7">
        <v>38592.542742020167</v>
      </c>
      <c r="T24" s="7">
        <v>41316.674788828161</v>
      </c>
      <c r="U24" s="7">
        <v>43640.922840664723</v>
      </c>
      <c r="V24" s="7">
        <v>45547.08055520762</v>
      </c>
      <c r="W24" s="7">
        <v>47041.06310010481</v>
      </c>
      <c r="X24" s="7">
        <v>48155.184922972003</v>
      </c>
      <c r="Y24" s="7">
        <v>48945.988321090394</v>
      </c>
      <c r="Z24" s="7">
        <v>49484.039046402817</v>
      </c>
      <c r="AA24" s="7">
        <v>49839.643754470155</v>
      </c>
      <c r="AB24" s="7">
        <v>50072.278767337069</v>
      </c>
      <c r="AC24" s="7">
        <v>50226.234937354609</v>
      </c>
      <c r="AD24" s="7">
        <v>50331.802120288892</v>
      </c>
      <c r="AE24" s="5" t="s">
        <v>12</v>
      </c>
      <c r="AF24" s="5" t="s">
        <v>10</v>
      </c>
    </row>
    <row r="25" spans="1:32" s="5" customFormat="1" ht="13" x14ac:dyDescent="0.3">
      <c r="A25" s="6" t="s">
        <v>161</v>
      </c>
      <c r="B25" s="7">
        <v>133.18053095589428</v>
      </c>
      <c r="C25" s="7">
        <v>314.45257376082338</v>
      </c>
      <c r="D25" s="7">
        <v>644.63937715161046</v>
      </c>
      <c r="E25" s="7">
        <v>1148.1222939652694</v>
      </c>
      <c r="F25" s="7">
        <v>1900.6799808138855</v>
      </c>
      <c r="G25" s="7">
        <v>2980.1484072093376</v>
      </c>
      <c r="H25" s="7">
        <v>4452.8060633264495</v>
      </c>
      <c r="I25" s="7">
        <v>6350.6790601541825</v>
      </c>
      <c r="J25" s="7">
        <v>8659.1935229031951</v>
      </c>
      <c r="K25" s="7">
        <v>11322.823291806224</v>
      </c>
      <c r="L25" s="7">
        <v>14271.763896062139</v>
      </c>
      <c r="M25" s="7">
        <v>17461.429819163397</v>
      </c>
      <c r="N25" s="7">
        <v>20839.574441544188</v>
      </c>
      <c r="O25" s="7">
        <v>24329.818428523442</v>
      </c>
      <c r="P25" s="7">
        <v>27827.673035513795</v>
      </c>
      <c r="Q25" s="7">
        <v>31217.864755000064</v>
      </c>
      <c r="R25" s="7">
        <v>34396.916606144594</v>
      </c>
      <c r="S25" s="7">
        <v>37283.506714211166</v>
      </c>
      <c r="T25" s="7">
        <v>39824.00120005192</v>
      </c>
      <c r="U25" s="7">
        <v>41989.770277131698</v>
      </c>
      <c r="V25" s="7">
        <v>43766.482695261795</v>
      </c>
      <c r="W25" s="7">
        <v>45159.107331819745</v>
      </c>
      <c r="X25" s="7">
        <v>46197.623465500357</v>
      </c>
      <c r="Y25" s="7">
        <v>46933.723544721026</v>
      </c>
      <c r="Z25" s="7">
        <v>47432.043211930519</v>
      </c>
      <c r="AA25" s="7">
        <v>47757.544226372134</v>
      </c>
      <c r="AB25" s="7">
        <v>47965.786833053498</v>
      </c>
      <c r="AC25" s="7">
        <v>48098.564586955246</v>
      </c>
      <c r="AD25" s="7">
        <v>48184.705809867359</v>
      </c>
      <c r="AE25" s="5" t="s">
        <v>12</v>
      </c>
      <c r="AF25" s="5" t="s">
        <v>10</v>
      </c>
    </row>
    <row r="26" spans="1:32" s="5" customFormat="1" ht="13" x14ac:dyDescent="0.3">
      <c r="A26" s="6" t="s">
        <v>162</v>
      </c>
      <c r="B26" s="7">
        <v>133.18053095589428</v>
      </c>
      <c r="C26" s="7">
        <v>374.45789941352916</v>
      </c>
      <c r="D26" s="7">
        <v>802.09700369423922</v>
      </c>
      <c r="E26" s="7">
        <v>1462.0788054094796</v>
      </c>
      <c r="F26" s="7">
        <v>2465.9456477907588</v>
      </c>
      <c r="G26" s="7">
        <v>3899.5549239724342</v>
      </c>
      <c r="H26" s="7">
        <v>5831.7270371498798</v>
      </c>
      <c r="I26" s="7">
        <v>8289.6960606977627</v>
      </c>
      <c r="J26" s="7">
        <v>11247.946637388119</v>
      </c>
      <c r="K26" s="7">
        <v>14620.49950963939</v>
      </c>
      <c r="L26" s="7">
        <v>18283.354951990808</v>
      </c>
      <c r="M26" s="7">
        <v>22103.438788019135</v>
      </c>
      <c r="N26" s="7">
        <v>25930.157173319396</v>
      </c>
      <c r="O26" s="7">
        <v>29631.021409721961</v>
      </c>
      <c r="P26" s="7">
        <v>33102.10998108011</v>
      </c>
      <c r="Q26" s="7">
        <v>36265.612033193545</v>
      </c>
      <c r="R26" s="7">
        <v>39063.855518394368</v>
      </c>
      <c r="S26" s="7">
        <v>41460.938086110022</v>
      </c>
      <c r="T26" s="7">
        <v>43448.592154562961</v>
      </c>
      <c r="U26" s="7">
        <v>45050.144827303702</v>
      </c>
      <c r="V26" s="7">
        <v>46298.242251418669</v>
      </c>
      <c r="W26" s="7">
        <v>47237.10244689331</v>
      </c>
      <c r="X26" s="7">
        <v>47919.8741321544</v>
      </c>
      <c r="Y26" s="7">
        <v>48400.086848206702</v>
      </c>
      <c r="Z26" s="7">
        <v>48728.223177634616</v>
      </c>
      <c r="AA26" s="7">
        <v>48948.483150630767</v>
      </c>
      <c r="AB26" s="7">
        <v>49096.341704819024</v>
      </c>
      <c r="AC26" s="7">
        <v>49197.54474622097</v>
      </c>
      <c r="AD26" s="7">
        <v>49269.587481661853</v>
      </c>
      <c r="AE26" s="5" t="s">
        <v>12</v>
      </c>
      <c r="AF26" s="5" t="s">
        <v>10</v>
      </c>
    </row>
    <row r="27" spans="1:32" s="5" customFormat="1" ht="13" x14ac:dyDescent="0.3">
      <c r="A27" s="6" t="s">
        <v>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 t="s">
        <v>12</v>
      </c>
      <c r="AF27" s="5" t="s">
        <v>10</v>
      </c>
    </row>
    <row r="28" spans="1:32" s="5" customFormat="1" ht="13" x14ac:dyDescent="0.3">
      <c r="A28" s="6" t="s">
        <v>163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 t="s">
        <v>12</v>
      </c>
      <c r="AF28" s="5" t="s">
        <v>10</v>
      </c>
    </row>
    <row r="29" spans="1:32" s="5" customFormat="1" ht="13" x14ac:dyDescent="0.3">
      <c r="A29" s="6" t="s">
        <v>164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 t="s">
        <v>12</v>
      </c>
      <c r="AF29" s="5" t="s">
        <v>10</v>
      </c>
    </row>
    <row r="30" spans="1:32" s="5" customFormat="1" ht="13" x14ac:dyDescent="0.3">
      <c r="A30" s="6" t="s">
        <v>165</v>
      </c>
      <c r="B30" s="7">
        <v>133.18053095589428</v>
      </c>
      <c r="C30" s="7">
        <v>374.45789941352916</v>
      </c>
      <c r="D30" s="7">
        <v>802.09700369423922</v>
      </c>
      <c r="E30" s="7">
        <v>1462.0788054094796</v>
      </c>
      <c r="F30" s="7">
        <v>2465.9456477907588</v>
      </c>
      <c r="G30" s="7">
        <v>3899.5549239724342</v>
      </c>
      <c r="H30" s="7">
        <v>5831.7270371498798</v>
      </c>
      <c r="I30" s="7">
        <v>8289.6960606977627</v>
      </c>
      <c r="J30" s="7">
        <v>11247.946637388119</v>
      </c>
      <c r="K30" s="7">
        <v>14620.49950963939</v>
      </c>
      <c r="L30" s="7">
        <v>18283.354951990808</v>
      </c>
      <c r="M30" s="7">
        <v>22103.438788019135</v>
      </c>
      <c r="N30" s="7">
        <v>25930.157173319396</v>
      </c>
      <c r="O30" s="7">
        <v>29631.021409721961</v>
      </c>
      <c r="P30" s="7">
        <v>33102.10998108011</v>
      </c>
      <c r="Q30" s="7">
        <v>36265.612033193545</v>
      </c>
      <c r="R30" s="7">
        <v>39063.855518394368</v>
      </c>
      <c r="S30" s="7">
        <v>41460.938086110022</v>
      </c>
      <c r="T30" s="7">
        <v>43448.592154562961</v>
      </c>
      <c r="U30" s="7">
        <v>45050.144827303702</v>
      </c>
      <c r="V30" s="7">
        <v>46298.242251418669</v>
      </c>
      <c r="W30" s="7">
        <v>47237.10244689331</v>
      </c>
      <c r="X30" s="7">
        <v>47919.8741321544</v>
      </c>
      <c r="Y30" s="7">
        <v>48400.086848206702</v>
      </c>
      <c r="Z30" s="7">
        <v>48728.223177634616</v>
      </c>
      <c r="AA30" s="7">
        <v>48948.483150630767</v>
      </c>
      <c r="AB30" s="7">
        <v>49096.341704819024</v>
      </c>
      <c r="AC30" s="7">
        <v>49197.54474622097</v>
      </c>
      <c r="AD30" s="7">
        <v>49269.587481661853</v>
      </c>
      <c r="AE30" s="5" t="s">
        <v>12</v>
      </c>
      <c r="AF30" s="5" t="s">
        <v>10</v>
      </c>
    </row>
    <row r="31" spans="1:32" s="5" customFormat="1" ht="13" x14ac:dyDescent="0.3">
      <c r="A31" s="6" t="s">
        <v>168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 t="s">
        <v>12</v>
      </c>
      <c r="AF31" s="5" t="s">
        <v>10</v>
      </c>
    </row>
    <row r="32" spans="1:32" s="5" customFormat="1" ht="13" x14ac:dyDescent="0.3">
      <c r="A32" s="6" t="s">
        <v>167</v>
      </c>
      <c r="B32" s="7">
        <v>133.18053095589428</v>
      </c>
      <c r="C32" s="7">
        <v>283.39809179110983</v>
      </c>
      <c r="D32" s="7">
        <v>560.32026393017429</v>
      </c>
      <c r="E32" s="7">
        <v>974.73136356841326</v>
      </c>
      <c r="F32" s="7">
        <v>1583.3985591847882</v>
      </c>
      <c r="G32" s="7">
        <v>2450.7825471119322</v>
      </c>
      <c r="H32" s="7">
        <v>3641.4665549537317</v>
      </c>
      <c r="I32" s="7">
        <v>5203.5105948956598</v>
      </c>
      <c r="J32" s="7">
        <v>7149.6155026824681</v>
      </c>
      <c r="K32" s="7">
        <v>9444.3003023001747</v>
      </c>
      <c r="L32" s="7">
        <v>12015.852332538123</v>
      </c>
      <c r="M32" s="7">
        <v>14781.140121383249</v>
      </c>
      <c r="N32" s="7">
        <v>17674.090610544015</v>
      </c>
      <c r="O32" s="7">
        <v>20662.804904531771</v>
      </c>
      <c r="P32" s="7">
        <v>23743.434664697183</v>
      </c>
      <c r="Q32" s="7">
        <v>26906.476515629765</v>
      </c>
      <c r="R32" s="7">
        <v>30103.957194451988</v>
      </c>
      <c r="S32" s="7">
        <v>33245.789493637298</v>
      </c>
      <c r="T32" s="7">
        <v>36231.547520179891</v>
      </c>
      <c r="U32" s="7">
        <v>38974.701601171189</v>
      </c>
      <c r="V32" s="7">
        <v>41409.55957617073</v>
      </c>
      <c r="W32" s="7">
        <v>43494.223335374714</v>
      </c>
      <c r="X32" s="7">
        <v>45208.038754521171</v>
      </c>
      <c r="Y32" s="7">
        <v>46551.263933649505</v>
      </c>
      <c r="Z32" s="7">
        <v>47547.444123797031</v>
      </c>
      <c r="AA32" s="7">
        <v>48243.738212269891</v>
      </c>
      <c r="AB32" s="7">
        <v>48704.499228928282</v>
      </c>
      <c r="AC32" s="7">
        <v>48997.556286014573</v>
      </c>
      <c r="AD32" s="7">
        <v>49181.190709059963</v>
      </c>
      <c r="AE32" s="5" t="s">
        <v>12</v>
      </c>
      <c r="AF32" s="5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A588-8853-435E-8C4E-A64BF82BAD49}">
  <sheetPr codeName="Sheet26">
    <tabColor theme="7" tint="0.39997558519241921"/>
  </sheetPr>
  <dimension ref="A1:AG32"/>
  <sheetViews>
    <sheetView workbookViewId="0"/>
  </sheetViews>
  <sheetFormatPr defaultRowHeight="14.5" x14ac:dyDescent="0.35"/>
  <cols>
    <col min="1" max="1" width="36.1796875" customWidth="1"/>
    <col min="31" max="31" width="29.81640625" customWidth="1"/>
  </cols>
  <sheetData>
    <row r="1" spans="1:33" s="5" customFormat="1" x14ac:dyDescent="0.35">
      <c r="A1" s="1" t="s">
        <v>15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3" t="s">
        <v>1</v>
      </c>
      <c r="AF1" s="3" t="s">
        <v>2</v>
      </c>
      <c r="AG1" s="8" t="s">
        <v>3</v>
      </c>
    </row>
    <row r="2" spans="1:33" s="5" customFormat="1" ht="13" x14ac:dyDescent="0.3">
      <c r="A2" s="6" t="s">
        <v>160</v>
      </c>
      <c r="B2" s="7">
        <v>485.2382770070642</v>
      </c>
      <c r="C2" s="7">
        <v>656.80950479162357</v>
      </c>
      <c r="D2" s="7">
        <v>941.23731941851565</v>
      </c>
      <c r="E2" s="7">
        <v>1302.4568065777821</v>
      </c>
      <c r="F2" s="7">
        <v>1744.3731665104638</v>
      </c>
      <c r="G2" s="7">
        <v>2264.9680498706884</v>
      </c>
      <c r="H2" s="7">
        <v>2858.0454787933122</v>
      </c>
      <c r="I2" s="7">
        <v>3525.303891862668</v>
      </c>
      <c r="J2" s="7">
        <v>4260.2402428946616</v>
      </c>
      <c r="K2" s="7">
        <v>5056.2617175983569</v>
      </c>
      <c r="L2" s="7">
        <v>5903.3235479659916</v>
      </c>
      <c r="M2" s="7">
        <v>6789.256226390793</v>
      </c>
      <c r="N2" s="7">
        <v>7693.0741972547194</v>
      </c>
      <c r="O2" s="7">
        <v>8591.0826212725442</v>
      </c>
      <c r="P2" s="7">
        <v>9461.1817902899747</v>
      </c>
      <c r="Q2" s="7">
        <v>10286.127314971091</v>
      </c>
      <c r="R2" s="7">
        <v>11053.406975066264</v>
      </c>
      <c r="S2" s="7">
        <v>11756.57399985419</v>
      </c>
      <c r="T2" s="7">
        <v>12391.189681846859</v>
      </c>
      <c r="U2" s="7">
        <v>12953.609358788151</v>
      </c>
      <c r="V2" s="7">
        <v>13443.354202831939</v>
      </c>
      <c r="W2" s="7">
        <v>13862.165060427893</v>
      </c>
      <c r="X2" s="7">
        <v>14213.541884152075</v>
      </c>
      <c r="Y2" s="7">
        <v>14502.156454088234</v>
      </c>
      <c r="Z2" s="7">
        <v>14733.266790318137</v>
      </c>
      <c r="AA2" s="7">
        <v>14912.710547428265</v>
      </c>
      <c r="AB2" s="7">
        <v>15047.271142619504</v>
      </c>
      <c r="AC2" s="7">
        <v>15144.099932731067</v>
      </c>
      <c r="AD2" s="7">
        <v>15210.629264218149</v>
      </c>
      <c r="AE2" s="5" t="s">
        <v>16</v>
      </c>
      <c r="AF2" s="5" t="s">
        <v>5</v>
      </c>
    </row>
    <row r="3" spans="1:33" s="5" customFormat="1" ht="13" x14ac:dyDescent="0.3">
      <c r="A3" s="6" t="s">
        <v>161</v>
      </c>
      <c r="B3" s="7">
        <v>485.2382770070642</v>
      </c>
      <c r="C3" s="7">
        <v>656.80950479162357</v>
      </c>
      <c r="D3" s="7">
        <v>936.51993596526961</v>
      </c>
      <c r="E3" s="7">
        <v>1285.5416957925299</v>
      </c>
      <c r="F3" s="7">
        <v>1704.718282552155</v>
      </c>
      <c r="G3" s="7">
        <v>2189.140218577721</v>
      </c>
      <c r="H3" s="7">
        <v>2730.8148847236234</v>
      </c>
      <c r="I3" s="7">
        <v>3339.9987576184949</v>
      </c>
      <c r="J3" s="7">
        <v>4010.1256571995132</v>
      </c>
      <c r="K3" s="7">
        <v>4733.8138652747275</v>
      </c>
      <c r="L3" s="7">
        <v>5499.7884288752621</v>
      </c>
      <c r="M3" s="7">
        <v>6299.7592559653558</v>
      </c>
      <c r="N3" s="7">
        <v>7114.728078825744</v>
      </c>
      <c r="O3" s="7">
        <v>7923.2563769577255</v>
      </c>
      <c r="P3" s="7">
        <v>8705.3270946564517</v>
      </c>
      <c r="Q3" s="7">
        <v>9445.4171692949803</v>
      </c>
      <c r="R3" s="7">
        <v>10132.392107737684</v>
      </c>
      <c r="S3" s="7">
        <v>10760.930093211984</v>
      </c>
      <c r="T3" s="7">
        <v>11327.552643060322</v>
      </c>
      <c r="U3" s="7">
        <v>11829.474267607478</v>
      </c>
      <c r="V3" s="7">
        <v>12266.839818193197</v>
      </c>
      <c r="W3" s="7">
        <v>12641.49170066111</v>
      </c>
      <c r="X3" s="7">
        <v>12956.638821806122</v>
      </c>
      <c r="Y3" s="7">
        <v>13216.236805929886</v>
      </c>
      <c r="Z3" s="7">
        <v>13424.434512472599</v>
      </c>
      <c r="AA3" s="7">
        <v>13586.015000988946</v>
      </c>
      <c r="AB3" s="7">
        <v>13707.261768326571</v>
      </c>
      <c r="AC3" s="7">
        <v>13794.699464392128</v>
      </c>
      <c r="AD3" s="7">
        <v>13854.923512503967</v>
      </c>
      <c r="AE3" s="5" t="s">
        <v>16</v>
      </c>
      <c r="AF3" s="5" t="s">
        <v>5</v>
      </c>
    </row>
    <row r="4" spans="1:33" s="5" customFormat="1" ht="13" x14ac:dyDescent="0.3">
      <c r="A4" s="6" t="s">
        <v>162</v>
      </c>
      <c r="B4" s="7">
        <v>485.2382770070642</v>
      </c>
      <c r="C4" s="7">
        <v>735.70035103822897</v>
      </c>
      <c r="D4" s="7">
        <v>1109.7612067139235</v>
      </c>
      <c r="E4" s="7">
        <v>1566.4847398845741</v>
      </c>
      <c r="F4" s="7">
        <v>2104.7081833598095</v>
      </c>
      <c r="G4" s="7">
        <v>2719.599571502501</v>
      </c>
      <c r="H4" s="7">
        <v>3404.2923381659621</v>
      </c>
      <c r="I4" s="7">
        <v>4166.7060470117458</v>
      </c>
      <c r="J4" s="7">
        <v>4995.292477624771</v>
      </c>
      <c r="K4" s="7">
        <v>5870.5094763367742</v>
      </c>
      <c r="L4" s="7">
        <v>6766.3931946127777</v>
      </c>
      <c r="M4" s="7">
        <v>7665.4820386635847</v>
      </c>
      <c r="N4" s="7">
        <v>8546.0096307666317</v>
      </c>
      <c r="O4" s="7">
        <v>9389.9248242820649</v>
      </c>
      <c r="P4" s="7">
        <v>10182.500289455424</v>
      </c>
      <c r="Q4" s="7">
        <v>10912.775190969482</v>
      </c>
      <c r="R4" s="7">
        <v>11572.726594174037</v>
      </c>
      <c r="S4" s="7">
        <v>12158.880035457072</v>
      </c>
      <c r="T4" s="7">
        <v>12668.728838714251</v>
      </c>
      <c r="U4" s="7">
        <v>13102.841630613024</v>
      </c>
      <c r="V4" s="7">
        <v>13468.456418267657</v>
      </c>
      <c r="W4" s="7">
        <v>13769.629508534075</v>
      </c>
      <c r="X4" s="7">
        <v>14011.597359465261</v>
      </c>
      <c r="Y4" s="7">
        <v>14200.290094309974</v>
      </c>
      <c r="Z4" s="7">
        <v>14342.014999140982</v>
      </c>
      <c r="AA4" s="7">
        <v>14443.885262831525</v>
      </c>
      <c r="AB4" s="7">
        <v>14514.339868567451</v>
      </c>
      <c r="AC4" s="7">
        <v>14561.409651765704</v>
      </c>
      <c r="AD4" s="7">
        <v>14591.853591372326</v>
      </c>
      <c r="AE4" s="5" t="s">
        <v>16</v>
      </c>
      <c r="AF4" s="5" t="s">
        <v>5</v>
      </c>
    </row>
    <row r="5" spans="1:33" s="5" customFormat="1" ht="13" x14ac:dyDescent="0.3">
      <c r="A5" s="6" t="s">
        <v>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5" t="s">
        <v>16</v>
      </c>
      <c r="AF5" s="5" t="s">
        <v>5</v>
      </c>
    </row>
    <row r="6" spans="1:33" s="5" customFormat="1" ht="13" x14ac:dyDescent="0.3">
      <c r="A6" s="6" t="s">
        <v>163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5" t="s">
        <v>16</v>
      </c>
      <c r="AF6" s="5" t="s">
        <v>5</v>
      </c>
    </row>
    <row r="7" spans="1:33" s="5" customFormat="1" ht="13" x14ac:dyDescent="0.3">
      <c r="A7" s="6" t="s">
        <v>164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5" t="s">
        <v>16</v>
      </c>
      <c r="AF7" s="5" t="s">
        <v>5</v>
      </c>
    </row>
    <row r="8" spans="1:33" s="5" customFormat="1" ht="13" x14ac:dyDescent="0.3">
      <c r="A8" s="6" t="s">
        <v>165</v>
      </c>
      <c r="B8" s="7">
        <v>485.2382770070642</v>
      </c>
      <c r="C8" s="7">
        <v>735.70035103822897</v>
      </c>
      <c r="D8" s="7">
        <v>1109.7612067139235</v>
      </c>
      <c r="E8" s="7">
        <v>1566.4847398845741</v>
      </c>
      <c r="F8" s="7">
        <v>2104.7081833598095</v>
      </c>
      <c r="G8" s="7">
        <v>2719.599571502501</v>
      </c>
      <c r="H8" s="7">
        <v>3404.2923381659621</v>
      </c>
      <c r="I8" s="7">
        <v>4166.7060470117458</v>
      </c>
      <c r="J8" s="7">
        <v>4995.292477624771</v>
      </c>
      <c r="K8" s="7">
        <v>5870.5094763367742</v>
      </c>
      <c r="L8" s="7">
        <v>6766.3931946127777</v>
      </c>
      <c r="M8" s="7">
        <v>7665.4820386635847</v>
      </c>
      <c r="N8" s="7">
        <v>8546.0096307666317</v>
      </c>
      <c r="O8" s="7">
        <v>9389.9248242820649</v>
      </c>
      <c r="P8" s="7">
        <v>10182.500289455424</v>
      </c>
      <c r="Q8" s="7">
        <v>10912.775190969482</v>
      </c>
      <c r="R8" s="7">
        <v>11572.726594174037</v>
      </c>
      <c r="S8" s="7">
        <v>12158.880035457072</v>
      </c>
      <c r="T8" s="7">
        <v>12668.728838714251</v>
      </c>
      <c r="U8" s="7">
        <v>13102.841630613024</v>
      </c>
      <c r="V8" s="7">
        <v>13468.456418267657</v>
      </c>
      <c r="W8" s="7">
        <v>13769.629508534075</v>
      </c>
      <c r="X8" s="7">
        <v>14011.597359465261</v>
      </c>
      <c r="Y8" s="7">
        <v>14200.290094309974</v>
      </c>
      <c r="Z8" s="7">
        <v>14342.014999140982</v>
      </c>
      <c r="AA8" s="7">
        <v>14443.885262831525</v>
      </c>
      <c r="AB8" s="7">
        <v>14514.339868567451</v>
      </c>
      <c r="AC8" s="7">
        <v>14561.409651765704</v>
      </c>
      <c r="AD8" s="7">
        <v>14591.853591372326</v>
      </c>
      <c r="AE8" s="5" t="s">
        <v>16</v>
      </c>
      <c r="AF8" s="5" t="s">
        <v>5</v>
      </c>
    </row>
    <row r="9" spans="1:33" s="5" customFormat="1" ht="13" x14ac:dyDescent="0.3">
      <c r="A9" s="6" t="s">
        <v>168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5" t="s">
        <v>16</v>
      </c>
      <c r="AF9" s="5" t="s">
        <v>5</v>
      </c>
    </row>
    <row r="10" spans="1:33" s="5" customFormat="1" ht="13" x14ac:dyDescent="0.3">
      <c r="A10" s="6" t="s">
        <v>167</v>
      </c>
      <c r="B10" s="7">
        <v>485.2382770070642</v>
      </c>
      <c r="C10" s="7">
        <v>595.14777152092961</v>
      </c>
      <c r="D10" s="7">
        <v>802.18615267486916</v>
      </c>
      <c r="E10" s="7">
        <v>1071.3034674656913</v>
      </c>
      <c r="F10" s="7">
        <v>1409.2285947287965</v>
      </c>
      <c r="G10" s="7">
        <v>1817.3086427169219</v>
      </c>
      <c r="H10" s="7">
        <v>2291.7153230297299</v>
      </c>
      <c r="I10" s="7">
        <v>2836.6681385369893</v>
      </c>
      <c r="J10" s="7">
        <v>3443.0537713723734</v>
      </c>
      <c r="K10" s="7">
        <v>4101.710517899468</v>
      </c>
      <c r="L10" s="7">
        <v>4805.343779594552</v>
      </c>
      <c r="M10" s="7">
        <v>5551.7297679021704</v>
      </c>
      <c r="N10" s="7">
        <v>6335.6512926091118</v>
      </c>
      <c r="O10" s="7">
        <v>7145.2493240510257</v>
      </c>
      <c r="P10" s="7">
        <v>7961.5974918244683</v>
      </c>
      <c r="Q10" s="7">
        <v>8764.1290932160882</v>
      </c>
      <c r="R10" s="7">
        <v>9534.9602412261083</v>
      </c>
      <c r="S10" s="7">
        <v>10262.988439810944</v>
      </c>
      <c r="T10" s="7">
        <v>10940.603006188301</v>
      </c>
      <c r="U10" s="7">
        <v>11559.992786884333</v>
      </c>
      <c r="V10" s="7">
        <v>12114.095183641419</v>
      </c>
      <c r="W10" s="7">
        <v>12601.969688547577</v>
      </c>
      <c r="X10" s="7">
        <v>13024.794737288008</v>
      </c>
      <c r="Y10" s="7">
        <v>13385.300273183966</v>
      </c>
      <c r="Z10" s="7">
        <v>13687.111691964903</v>
      </c>
      <c r="AA10" s="7">
        <v>13934.630015944211</v>
      </c>
      <c r="AB10" s="7">
        <v>14133.196691491992</v>
      </c>
      <c r="AC10" s="7">
        <v>14288.089532626916</v>
      </c>
      <c r="AD10" s="7">
        <v>14404.597868758981</v>
      </c>
      <c r="AE10" s="5" t="s">
        <v>16</v>
      </c>
      <c r="AF10" s="5" t="s">
        <v>5</v>
      </c>
    </row>
    <row r="11" spans="1:33" s="5" customFormat="1" ht="13" x14ac:dyDescent="0.3"/>
    <row r="12" spans="1:33" s="5" customFormat="1" ht="13" x14ac:dyDescent="0.3">
      <c r="A12" s="1" t="s">
        <v>17</v>
      </c>
      <c r="B12" s="2">
        <v>2022</v>
      </c>
      <c r="C12" s="2">
        <v>2023</v>
      </c>
      <c r="D12" s="2">
        <v>2024</v>
      </c>
      <c r="E12" s="2">
        <v>2025</v>
      </c>
      <c r="F12" s="2">
        <v>2026</v>
      </c>
      <c r="G12" s="2">
        <v>2027</v>
      </c>
      <c r="H12" s="2">
        <v>2028</v>
      </c>
      <c r="I12" s="2">
        <v>2029</v>
      </c>
      <c r="J12" s="2">
        <v>2030</v>
      </c>
      <c r="K12" s="2">
        <v>2031</v>
      </c>
      <c r="L12" s="2">
        <v>2032</v>
      </c>
      <c r="M12" s="2">
        <v>2033</v>
      </c>
      <c r="N12" s="2">
        <v>2034</v>
      </c>
      <c r="O12" s="2">
        <v>2035</v>
      </c>
      <c r="P12" s="2">
        <v>2036</v>
      </c>
      <c r="Q12" s="2">
        <v>2037</v>
      </c>
      <c r="R12" s="2">
        <v>2038</v>
      </c>
      <c r="S12" s="2">
        <v>2039</v>
      </c>
      <c r="T12" s="2">
        <v>2040</v>
      </c>
      <c r="U12" s="2">
        <v>2041</v>
      </c>
      <c r="V12" s="2">
        <v>2042</v>
      </c>
      <c r="W12" s="2">
        <v>2043</v>
      </c>
      <c r="X12" s="2">
        <v>2044</v>
      </c>
      <c r="Y12" s="2">
        <v>2045</v>
      </c>
      <c r="Z12" s="2">
        <v>2046</v>
      </c>
      <c r="AA12" s="2">
        <v>2047</v>
      </c>
      <c r="AB12" s="2">
        <v>2048</v>
      </c>
      <c r="AC12" s="2">
        <v>2049</v>
      </c>
      <c r="AD12" s="2">
        <v>2050</v>
      </c>
      <c r="AE12" s="5" t="s">
        <v>16</v>
      </c>
    </row>
    <row r="13" spans="1:33" s="5" customFormat="1" ht="13" x14ac:dyDescent="0.3">
      <c r="A13" s="6" t="s">
        <v>160</v>
      </c>
      <c r="B13" s="7">
        <v>189.30014224403939</v>
      </c>
      <c r="C13" s="7">
        <v>256.2331509607626</v>
      </c>
      <c r="D13" s="7">
        <v>367.19353541173638</v>
      </c>
      <c r="E13" s="7">
        <v>508.1117266194193</v>
      </c>
      <c r="F13" s="7">
        <v>680.51121313809483</v>
      </c>
      <c r="G13" s="7">
        <v>883.60460074027492</v>
      </c>
      <c r="H13" s="7">
        <v>1114.9747274937902</v>
      </c>
      <c r="I13" s="7">
        <v>1375.2841847086054</v>
      </c>
      <c r="J13" s="7">
        <v>1661.9960176018838</v>
      </c>
      <c r="K13" s="7">
        <v>1972.5382512446056</v>
      </c>
      <c r="L13" s="7">
        <v>2302.9922417399912</v>
      </c>
      <c r="M13" s="7">
        <v>2648.6104462206245</v>
      </c>
      <c r="N13" s="7">
        <v>3001.2060235987246</v>
      </c>
      <c r="O13" s="7">
        <v>3351.5351927059774</v>
      </c>
      <c r="P13" s="7">
        <v>3690.9764615962763</v>
      </c>
      <c r="Q13" s="7">
        <v>4012.802485150979</v>
      </c>
      <c r="R13" s="7">
        <v>4312.1320221628748</v>
      </c>
      <c r="S13" s="7">
        <v>4586.4500719150274</v>
      </c>
      <c r="T13" s="7">
        <v>4834.0250151212513</v>
      </c>
      <c r="U13" s="7">
        <v>5053.435003761293</v>
      </c>
      <c r="V13" s="7">
        <v>5244.4932385168013</v>
      </c>
      <c r="W13" s="7">
        <v>5407.8788547655131</v>
      </c>
      <c r="X13" s="7">
        <v>5544.9572466898135</v>
      </c>
      <c r="Y13" s="7">
        <v>5657.5509593697006</v>
      </c>
      <c r="Z13" s="7">
        <v>5747.7112406076776</v>
      </c>
      <c r="AA13" s="7">
        <v>5817.7154640075096</v>
      </c>
      <c r="AB13" s="7">
        <v>5870.2099621069938</v>
      </c>
      <c r="AC13" s="7">
        <v>5907.9846072864593</v>
      </c>
      <c r="AD13" s="7">
        <v>5933.9388910078196</v>
      </c>
      <c r="AE13" s="5" t="s">
        <v>16</v>
      </c>
      <c r="AF13" s="5" t="s">
        <v>8</v>
      </c>
    </row>
    <row r="14" spans="1:33" s="5" customFormat="1" ht="13" x14ac:dyDescent="0.3">
      <c r="A14" s="6" t="s">
        <v>161</v>
      </c>
      <c r="B14" s="7">
        <v>189.30014224403939</v>
      </c>
      <c r="C14" s="7">
        <v>256.2331509607626</v>
      </c>
      <c r="D14" s="7">
        <v>365.35319964056191</v>
      </c>
      <c r="E14" s="7">
        <v>501.51283896061392</v>
      </c>
      <c r="F14" s="7">
        <v>665.04113270610651</v>
      </c>
      <c r="G14" s="7">
        <v>854.02280571299013</v>
      </c>
      <c r="H14" s="7">
        <v>1065.3397941086091</v>
      </c>
      <c r="I14" s="7">
        <v>1302.9933331143441</v>
      </c>
      <c r="J14" s="7">
        <v>1564.4218382905692</v>
      </c>
      <c r="K14" s="7">
        <v>1846.7455691675907</v>
      </c>
      <c r="L14" s="7">
        <v>2145.5659646632789</v>
      </c>
      <c r="M14" s="7">
        <v>2457.6489114029318</v>
      </c>
      <c r="N14" s="7">
        <v>2775.5828448994498</v>
      </c>
      <c r="O14" s="7">
        <v>3091.0042143527235</v>
      </c>
      <c r="P14" s="7">
        <v>3396.1040078364749</v>
      </c>
      <c r="Q14" s="7">
        <v>3684.8264006093677</v>
      </c>
      <c r="R14" s="7">
        <v>3952.827627485789</v>
      </c>
      <c r="S14" s="7">
        <v>4198.0315524315838</v>
      </c>
      <c r="T14" s="7">
        <v>4419.0811570640917</v>
      </c>
      <c r="U14" s="7">
        <v>4614.8897719742308</v>
      </c>
      <c r="V14" s="7">
        <v>4785.5139062638555</v>
      </c>
      <c r="W14" s="7">
        <v>4931.6723154491656</v>
      </c>
      <c r="X14" s="7">
        <v>5054.6168515408262</v>
      </c>
      <c r="Y14" s="7">
        <v>5155.8906744222368</v>
      </c>
      <c r="Z14" s="7">
        <v>5237.1123284650912</v>
      </c>
      <c r="AA14" s="7">
        <v>5300.1477708639613</v>
      </c>
      <c r="AB14" s="7">
        <v>5347.4483062735126</v>
      </c>
      <c r="AC14" s="7">
        <v>5381.559317475665</v>
      </c>
      <c r="AD14" s="7">
        <v>5405.0537972277571</v>
      </c>
      <c r="AE14" s="5" t="s">
        <v>16</v>
      </c>
      <c r="AF14" s="5" t="s">
        <v>8</v>
      </c>
    </row>
    <row r="15" spans="1:33" s="5" customFormat="1" ht="13" x14ac:dyDescent="0.3">
      <c r="A15" s="6" t="s">
        <v>162</v>
      </c>
      <c r="B15" s="7">
        <v>189.30014224403939</v>
      </c>
      <c r="C15" s="7">
        <v>287.00988297858243</v>
      </c>
      <c r="D15" s="7">
        <v>432.93772202724256</v>
      </c>
      <c r="E15" s="7">
        <v>611.11375201538328</v>
      </c>
      <c r="F15" s="7">
        <v>821.08435663744092</v>
      </c>
      <c r="G15" s="7">
        <v>1060.9644995601968</v>
      </c>
      <c r="H15" s="7">
        <v>1328.0754103529393</v>
      </c>
      <c r="I15" s="7">
        <v>1625.5066526356075</v>
      </c>
      <c r="J15" s="7">
        <v>1948.7530588012182</v>
      </c>
      <c r="K15" s="7">
        <v>2290.1908847132318</v>
      </c>
      <c r="L15" s="7">
        <v>2639.6911680581447</v>
      </c>
      <c r="M15" s="7">
        <v>2990.4418283700661</v>
      </c>
      <c r="N15" s="7">
        <v>3333.9514118740931</v>
      </c>
      <c r="O15" s="7">
        <v>3663.1778429786859</v>
      </c>
      <c r="P15" s="7">
        <v>3972.3757265872541</v>
      </c>
      <c r="Q15" s="7">
        <v>4257.2690445392727</v>
      </c>
      <c r="R15" s="7">
        <v>4514.727906340805</v>
      </c>
      <c r="S15" s="7">
        <v>4743.396861510837</v>
      </c>
      <c r="T15" s="7">
        <v>4942.2980108077054</v>
      </c>
      <c r="U15" s="7">
        <v>5111.6531856782121</v>
      </c>
      <c r="V15" s="7">
        <v>5254.2860623268498</v>
      </c>
      <c r="W15" s="7">
        <v>5371.779078704616</v>
      </c>
      <c r="X15" s="7">
        <v>5466.1750708804175</v>
      </c>
      <c r="Y15" s="7">
        <v>5539.7874861392429</v>
      </c>
      <c r="Z15" s="7">
        <v>5595.0769097385319</v>
      </c>
      <c r="AA15" s="7">
        <v>5634.8183240515182</v>
      </c>
      <c r="AB15" s="7">
        <v>5662.3039275571218</v>
      </c>
      <c r="AC15" s="7">
        <v>5680.666692979883</v>
      </c>
      <c r="AD15" s="7">
        <v>5692.5434190567066</v>
      </c>
      <c r="AE15" s="5" t="s">
        <v>16</v>
      </c>
      <c r="AF15" s="5" t="s">
        <v>8</v>
      </c>
    </row>
    <row r="16" spans="1:33" s="5" customFormat="1" ht="13" x14ac:dyDescent="0.3">
      <c r="A16" s="6" t="s">
        <v>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5" t="s">
        <v>16</v>
      </c>
      <c r="AF16" s="5" t="s">
        <v>8</v>
      </c>
    </row>
    <row r="17" spans="1:32" s="5" customFormat="1" ht="13" x14ac:dyDescent="0.3">
      <c r="A17" s="6" t="s">
        <v>163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5" t="s">
        <v>16</v>
      </c>
      <c r="AF17" s="5" t="s">
        <v>8</v>
      </c>
    </row>
    <row r="18" spans="1:32" s="5" customFormat="1" ht="13" x14ac:dyDescent="0.3">
      <c r="A18" s="6" t="s">
        <v>164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5" t="s">
        <v>16</v>
      </c>
      <c r="AF18" s="5" t="s">
        <v>8</v>
      </c>
    </row>
    <row r="19" spans="1:32" s="5" customFormat="1" ht="13" x14ac:dyDescent="0.3">
      <c r="A19" s="6" t="s">
        <v>165</v>
      </c>
      <c r="B19" s="7">
        <v>189.30014224403939</v>
      </c>
      <c r="C19" s="7">
        <v>287.00988297858243</v>
      </c>
      <c r="D19" s="7">
        <v>432.93772202724256</v>
      </c>
      <c r="E19" s="7">
        <v>611.11375201538328</v>
      </c>
      <c r="F19" s="7">
        <v>821.08435663744092</v>
      </c>
      <c r="G19" s="7">
        <v>1060.9644995601968</v>
      </c>
      <c r="H19" s="7">
        <v>1328.0754103529393</v>
      </c>
      <c r="I19" s="7">
        <v>1625.5066526356075</v>
      </c>
      <c r="J19" s="7">
        <v>1948.7530588012182</v>
      </c>
      <c r="K19" s="7">
        <v>2290.1908847132318</v>
      </c>
      <c r="L19" s="7">
        <v>2639.6911680581447</v>
      </c>
      <c r="M19" s="7">
        <v>2990.4418283700661</v>
      </c>
      <c r="N19" s="7">
        <v>3333.9514118740931</v>
      </c>
      <c r="O19" s="7">
        <v>3663.1778429786859</v>
      </c>
      <c r="P19" s="7">
        <v>3972.3757265872541</v>
      </c>
      <c r="Q19" s="7">
        <v>4257.2690445392727</v>
      </c>
      <c r="R19" s="7">
        <v>4514.727906340805</v>
      </c>
      <c r="S19" s="7">
        <v>4743.396861510837</v>
      </c>
      <c r="T19" s="7">
        <v>4942.2980108077054</v>
      </c>
      <c r="U19" s="7">
        <v>5111.6531856782121</v>
      </c>
      <c r="V19" s="7">
        <v>5254.2860623268498</v>
      </c>
      <c r="W19" s="7">
        <v>5371.779078704616</v>
      </c>
      <c r="X19" s="7">
        <v>5466.1750708804175</v>
      </c>
      <c r="Y19" s="7">
        <v>5539.7874861392429</v>
      </c>
      <c r="Z19" s="7">
        <v>5595.0769097385319</v>
      </c>
      <c r="AA19" s="7">
        <v>5634.8183240515182</v>
      </c>
      <c r="AB19" s="7">
        <v>5662.3039275571218</v>
      </c>
      <c r="AC19" s="7">
        <v>5680.666692979883</v>
      </c>
      <c r="AD19" s="7">
        <v>5692.5434190567066</v>
      </c>
      <c r="AE19" s="5" t="s">
        <v>16</v>
      </c>
      <c r="AF19" s="5" t="s">
        <v>8</v>
      </c>
    </row>
    <row r="20" spans="1:32" s="5" customFormat="1" ht="13" x14ac:dyDescent="0.3">
      <c r="A20" s="6" t="s">
        <v>168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" t="s">
        <v>16</v>
      </c>
      <c r="AF20" s="5" t="s">
        <v>8</v>
      </c>
    </row>
    <row r="21" spans="1:32" s="5" customFormat="1" ht="13" x14ac:dyDescent="0.3">
      <c r="A21" s="6" t="s">
        <v>167</v>
      </c>
      <c r="B21" s="7">
        <v>189.30014224403939</v>
      </c>
      <c r="C21" s="7">
        <v>232.17780447995219</v>
      </c>
      <c r="D21" s="7">
        <v>312.947184925687</v>
      </c>
      <c r="E21" s="7">
        <v>417.93466918693969</v>
      </c>
      <c r="F21" s="7">
        <v>549.76531340837573</v>
      </c>
      <c r="G21" s="7">
        <v>708.96464864544726</v>
      </c>
      <c r="H21" s="7">
        <v>894.03919103038288</v>
      </c>
      <c r="I21" s="7">
        <v>1106.6350442019418</v>
      </c>
      <c r="J21" s="7">
        <v>1343.1969396453403</v>
      </c>
      <c r="K21" s="7">
        <v>1600.1507326903188</v>
      </c>
      <c r="L21" s="7">
        <v>1874.6506698100316</v>
      </c>
      <c r="M21" s="7">
        <v>2165.8292112620143</v>
      </c>
      <c r="N21" s="7">
        <v>2471.651037706732</v>
      </c>
      <c r="O21" s="7">
        <v>2787.4897292826181</v>
      </c>
      <c r="P21" s="7">
        <v>3105.9617699331211</v>
      </c>
      <c r="Q21" s="7">
        <v>3419.0437205900321</v>
      </c>
      <c r="R21" s="7">
        <v>3719.7587566429461</v>
      </c>
      <c r="S21" s="7">
        <v>4003.7755955449084</v>
      </c>
      <c r="T21" s="7">
        <v>4268.1251736388876</v>
      </c>
      <c r="U21" s="7">
        <v>4509.7602200607425</v>
      </c>
      <c r="V21" s="7">
        <v>4725.9254887424477</v>
      </c>
      <c r="W21" s="7">
        <v>4916.2540707034941</v>
      </c>
      <c r="X21" s="7">
        <v>5081.2056948098943</v>
      </c>
      <c r="Y21" s="7">
        <v>5221.8453608432374</v>
      </c>
      <c r="Z21" s="7">
        <v>5339.5874006066733</v>
      </c>
      <c r="AA21" s="7">
        <v>5436.1487317248429</v>
      </c>
      <c r="AB21" s="7">
        <v>5513.6131480894528</v>
      </c>
      <c r="AC21" s="7">
        <v>5574.0396194722898</v>
      </c>
      <c r="AD21" s="7">
        <v>5619.4916080055336</v>
      </c>
      <c r="AE21" s="5" t="s">
        <v>16</v>
      </c>
      <c r="AF21" s="5" t="s">
        <v>8</v>
      </c>
    </row>
    <row r="22" spans="1:32" s="5" customFormat="1" ht="13" x14ac:dyDescent="0.3"/>
    <row r="23" spans="1:32" s="5" customFormat="1" ht="13" x14ac:dyDescent="0.3">
      <c r="A23" s="1" t="s">
        <v>18</v>
      </c>
      <c r="B23" s="2">
        <v>2022</v>
      </c>
      <c r="C23" s="2">
        <v>2023</v>
      </c>
      <c r="D23" s="2">
        <v>2024</v>
      </c>
      <c r="E23" s="2">
        <v>2025</v>
      </c>
      <c r="F23" s="2">
        <v>2026</v>
      </c>
      <c r="G23" s="2">
        <v>2027</v>
      </c>
      <c r="H23" s="2">
        <v>2028</v>
      </c>
      <c r="I23" s="2">
        <v>2029</v>
      </c>
      <c r="J23" s="2">
        <v>2030</v>
      </c>
      <c r="K23" s="2">
        <v>2031</v>
      </c>
      <c r="L23" s="2">
        <v>2032</v>
      </c>
      <c r="M23" s="2">
        <v>2033</v>
      </c>
      <c r="N23" s="2">
        <v>2034</v>
      </c>
      <c r="O23" s="2">
        <v>2035</v>
      </c>
      <c r="P23" s="2">
        <v>2036</v>
      </c>
      <c r="Q23" s="2">
        <v>2037</v>
      </c>
      <c r="R23" s="2">
        <v>2038</v>
      </c>
      <c r="S23" s="2">
        <v>2039</v>
      </c>
      <c r="T23" s="2">
        <v>2040</v>
      </c>
      <c r="U23" s="2">
        <v>2041</v>
      </c>
      <c r="V23" s="2">
        <v>2042</v>
      </c>
      <c r="W23" s="2">
        <v>2043</v>
      </c>
      <c r="X23" s="2">
        <v>2044</v>
      </c>
      <c r="Y23" s="2">
        <v>2045</v>
      </c>
      <c r="Z23" s="2">
        <v>2046</v>
      </c>
      <c r="AA23" s="2">
        <v>2047</v>
      </c>
      <c r="AB23" s="2">
        <v>2048</v>
      </c>
      <c r="AC23" s="2">
        <v>2049</v>
      </c>
      <c r="AD23" s="2">
        <v>2050</v>
      </c>
      <c r="AE23" s="5" t="s">
        <v>16</v>
      </c>
      <c r="AF23" s="5" t="s">
        <v>10</v>
      </c>
    </row>
    <row r="24" spans="1:32" s="5" customFormat="1" ht="13" x14ac:dyDescent="0.3">
      <c r="A24" s="6" t="s">
        <v>160</v>
      </c>
      <c r="B24" s="7">
        <v>295.93813476302478</v>
      </c>
      <c r="C24" s="7">
        <v>400.57635383086102</v>
      </c>
      <c r="D24" s="7">
        <v>574.04378400677933</v>
      </c>
      <c r="E24" s="7">
        <v>794.34507995836282</v>
      </c>
      <c r="F24" s="7">
        <v>1063.8619533723688</v>
      </c>
      <c r="G24" s="7">
        <v>1381.3634491304138</v>
      </c>
      <c r="H24" s="7">
        <v>1743.0707512995218</v>
      </c>
      <c r="I24" s="7">
        <v>2150.0197071540624</v>
      </c>
      <c r="J24" s="7">
        <v>2598.2442252927781</v>
      </c>
      <c r="K24" s="7">
        <v>3083.7234663537515</v>
      </c>
      <c r="L24" s="7">
        <v>3600.3313062260004</v>
      </c>
      <c r="M24" s="7">
        <v>4140.645780170169</v>
      </c>
      <c r="N24" s="7">
        <v>4691.8681736559947</v>
      </c>
      <c r="O24" s="7">
        <v>5239.5474285665669</v>
      </c>
      <c r="P24" s="7">
        <v>5770.2053286936989</v>
      </c>
      <c r="Q24" s="7">
        <v>6273.3248298201115</v>
      </c>
      <c r="R24" s="7">
        <v>6741.274952903389</v>
      </c>
      <c r="S24" s="7">
        <v>7170.123927939163</v>
      </c>
      <c r="T24" s="7">
        <v>7557.1646667256073</v>
      </c>
      <c r="U24" s="7">
        <v>7900.1743550268575</v>
      </c>
      <c r="V24" s="7">
        <v>8198.8609643151376</v>
      </c>
      <c r="W24" s="7">
        <v>8454.2862056623799</v>
      </c>
      <c r="X24" s="7">
        <v>8668.5846374622615</v>
      </c>
      <c r="Y24" s="7">
        <v>8844.605494718533</v>
      </c>
      <c r="Z24" s="7">
        <v>8985.5555497104597</v>
      </c>
      <c r="AA24" s="7">
        <v>9094.9950834207557</v>
      </c>
      <c r="AB24" s="7">
        <v>9177.06118051251</v>
      </c>
      <c r="AC24" s="7">
        <v>9236.1153254446072</v>
      </c>
      <c r="AD24" s="7">
        <v>9276.6903732103292</v>
      </c>
      <c r="AE24" s="5" t="s">
        <v>16</v>
      </c>
      <c r="AF24" s="5" t="s">
        <v>10</v>
      </c>
    </row>
    <row r="25" spans="1:32" s="5" customFormat="1" ht="13" x14ac:dyDescent="0.3">
      <c r="A25" s="6" t="s">
        <v>161</v>
      </c>
      <c r="B25" s="7">
        <v>295.93813476302478</v>
      </c>
      <c r="C25" s="7">
        <v>400.57635383086102</v>
      </c>
      <c r="D25" s="7">
        <v>571.1667363247077</v>
      </c>
      <c r="E25" s="7">
        <v>784.02885683191607</v>
      </c>
      <c r="F25" s="7">
        <v>1039.6771498460485</v>
      </c>
      <c r="G25" s="7">
        <v>1335.1174128647308</v>
      </c>
      <c r="H25" s="7">
        <v>1665.4750906150146</v>
      </c>
      <c r="I25" s="7">
        <v>2037.0054245041511</v>
      </c>
      <c r="J25" s="7">
        <v>2445.703818908944</v>
      </c>
      <c r="K25" s="7">
        <v>2887.0682961071366</v>
      </c>
      <c r="L25" s="7">
        <v>3354.2224642119832</v>
      </c>
      <c r="M25" s="7">
        <v>3842.110344562424</v>
      </c>
      <c r="N25" s="7">
        <v>4339.1452339262942</v>
      </c>
      <c r="O25" s="7">
        <v>4832.252162605002</v>
      </c>
      <c r="P25" s="7">
        <v>5309.2230868199767</v>
      </c>
      <c r="Q25" s="7">
        <v>5760.5907686856126</v>
      </c>
      <c r="R25" s="7">
        <v>6179.5644802518946</v>
      </c>
      <c r="S25" s="7">
        <v>6562.8985407804003</v>
      </c>
      <c r="T25" s="7">
        <v>6908.4714859962305</v>
      </c>
      <c r="U25" s="7">
        <v>7214.5844956332467</v>
      </c>
      <c r="V25" s="7">
        <v>7481.3259119293416</v>
      </c>
      <c r="W25" s="7">
        <v>7709.8193852119457</v>
      </c>
      <c r="X25" s="7">
        <v>7902.0219702652967</v>
      </c>
      <c r="Y25" s="7">
        <v>8060.3461315076493</v>
      </c>
      <c r="Z25" s="7">
        <v>8187.3221840075084</v>
      </c>
      <c r="AA25" s="7">
        <v>8285.8672301249844</v>
      </c>
      <c r="AB25" s="7">
        <v>8359.8134620530582</v>
      </c>
      <c r="AC25" s="7">
        <v>8413.140146916463</v>
      </c>
      <c r="AD25" s="7">
        <v>8449.8697152762088</v>
      </c>
      <c r="AE25" s="5" t="s">
        <v>16</v>
      </c>
      <c r="AF25" s="5" t="s">
        <v>10</v>
      </c>
    </row>
    <row r="26" spans="1:32" s="5" customFormat="1" ht="13" x14ac:dyDescent="0.3">
      <c r="A26" s="6" t="s">
        <v>162</v>
      </c>
      <c r="B26" s="7">
        <v>295.93813476302478</v>
      </c>
      <c r="C26" s="7">
        <v>448.69046805964655</v>
      </c>
      <c r="D26" s="7">
        <v>676.82348468668079</v>
      </c>
      <c r="E26" s="7">
        <v>955.37098786919069</v>
      </c>
      <c r="F26" s="7">
        <v>1283.6238267223684</v>
      </c>
      <c r="G26" s="7">
        <v>1658.6350719423042</v>
      </c>
      <c r="H26" s="7">
        <v>2076.2169278130227</v>
      </c>
      <c r="I26" s="7">
        <v>2541.1993943761381</v>
      </c>
      <c r="J26" s="7">
        <v>3046.5394188235532</v>
      </c>
      <c r="K26" s="7">
        <v>3580.3185916235425</v>
      </c>
      <c r="L26" s="7">
        <v>4126.7020265546325</v>
      </c>
      <c r="M26" s="7">
        <v>4675.0402102935186</v>
      </c>
      <c r="N26" s="7">
        <v>5212.0582188925391</v>
      </c>
      <c r="O26" s="7">
        <v>5726.7469813033795</v>
      </c>
      <c r="P26" s="7">
        <v>6210.1245628681691</v>
      </c>
      <c r="Q26" s="7">
        <v>6655.5061464302098</v>
      </c>
      <c r="R26" s="7">
        <v>7057.9986878332311</v>
      </c>
      <c r="S26" s="7">
        <v>7415.4831739462352</v>
      </c>
      <c r="T26" s="7">
        <v>7726.4308279065453</v>
      </c>
      <c r="U26" s="7">
        <v>7991.1884449348108</v>
      </c>
      <c r="V26" s="7">
        <v>8214.170355940807</v>
      </c>
      <c r="W26" s="7">
        <v>8397.8504298294592</v>
      </c>
      <c r="X26" s="7">
        <v>8545.422288584843</v>
      </c>
      <c r="Y26" s="7">
        <v>8660.502608170731</v>
      </c>
      <c r="Z26" s="7">
        <v>8746.9380894024507</v>
      </c>
      <c r="AA26" s="7">
        <v>8809.0669387800062</v>
      </c>
      <c r="AB26" s="7">
        <v>8852.0359410103283</v>
      </c>
      <c r="AC26" s="7">
        <v>8880.7429587858205</v>
      </c>
      <c r="AD26" s="7">
        <v>8899.3101723156196</v>
      </c>
      <c r="AE26" s="5" t="s">
        <v>16</v>
      </c>
      <c r="AF26" s="5" t="s">
        <v>10</v>
      </c>
    </row>
    <row r="27" spans="1:32" s="5" customFormat="1" ht="13" x14ac:dyDescent="0.3">
      <c r="A27" s="6" t="s">
        <v>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5" t="s">
        <v>16</v>
      </c>
      <c r="AF27" s="5" t="s">
        <v>10</v>
      </c>
    </row>
    <row r="28" spans="1:32" s="5" customFormat="1" ht="13" x14ac:dyDescent="0.3">
      <c r="A28" s="6" t="s">
        <v>163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5" t="s">
        <v>16</v>
      </c>
      <c r="AF28" s="5" t="s">
        <v>10</v>
      </c>
    </row>
    <row r="29" spans="1:32" s="5" customFormat="1" ht="13" x14ac:dyDescent="0.3">
      <c r="A29" s="6" t="s">
        <v>164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5" t="s">
        <v>16</v>
      </c>
      <c r="AF29" s="5" t="s">
        <v>10</v>
      </c>
    </row>
    <row r="30" spans="1:32" s="5" customFormat="1" ht="13" x14ac:dyDescent="0.3">
      <c r="A30" s="6" t="s">
        <v>165</v>
      </c>
      <c r="B30" s="7">
        <v>295.93813476302478</v>
      </c>
      <c r="C30" s="7">
        <v>448.69046805964655</v>
      </c>
      <c r="D30" s="7">
        <v>676.82348468668079</v>
      </c>
      <c r="E30" s="7">
        <v>955.37098786919069</v>
      </c>
      <c r="F30" s="7">
        <v>1283.6238267223684</v>
      </c>
      <c r="G30" s="7">
        <v>1658.6350719423042</v>
      </c>
      <c r="H30" s="7">
        <v>2076.2169278130227</v>
      </c>
      <c r="I30" s="7">
        <v>2541.1993943761381</v>
      </c>
      <c r="J30" s="7">
        <v>3046.5394188235532</v>
      </c>
      <c r="K30" s="7">
        <v>3580.3185916235425</v>
      </c>
      <c r="L30" s="7">
        <v>4126.7020265546325</v>
      </c>
      <c r="M30" s="7">
        <v>4675.0402102935186</v>
      </c>
      <c r="N30" s="7">
        <v>5212.0582188925391</v>
      </c>
      <c r="O30" s="7">
        <v>5726.7469813033795</v>
      </c>
      <c r="P30" s="7">
        <v>6210.1245628681691</v>
      </c>
      <c r="Q30" s="7">
        <v>6655.5061464302098</v>
      </c>
      <c r="R30" s="7">
        <v>7057.9986878332311</v>
      </c>
      <c r="S30" s="7">
        <v>7415.4831739462352</v>
      </c>
      <c r="T30" s="7">
        <v>7726.4308279065453</v>
      </c>
      <c r="U30" s="7">
        <v>7991.1884449348108</v>
      </c>
      <c r="V30" s="7">
        <v>8214.170355940807</v>
      </c>
      <c r="W30" s="7">
        <v>8397.8504298294592</v>
      </c>
      <c r="X30" s="7">
        <v>8545.422288584843</v>
      </c>
      <c r="Y30" s="7">
        <v>8660.502608170731</v>
      </c>
      <c r="Z30" s="7">
        <v>8746.9380894024507</v>
      </c>
      <c r="AA30" s="7">
        <v>8809.0669387800062</v>
      </c>
      <c r="AB30" s="7">
        <v>8852.0359410103283</v>
      </c>
      <c r="AC30" s="7">
        <v>8880.7429587858205</v>
      </c>
      <c r="AD30" s="7">
        <v>8899.3101723156196</v>
      </c>
      <c r="AE30" s="5" t="s">
        <v>16</v>
      </c>
      <c r="AF30" s="5" t="s">
        <v>10</v>
      </c>
    </row>
    <row r="31" spans="1:32" s="5" customFormat="1" ht="13" x14ac:dyDescent="0.3">
      <c r="A31" s="6" t="s">
        <v>168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5" t="s">
        <v>16</v>
      </c>
      <c r="AF31" s="5" t="s">
        <v>10</v>
      </c>
    </row>
    <row r="32" spans="1:32" s="5" customFormat="1" ht="13" x14ac:dyDescent="0.3">
      <c r="A32" s="6" t="s">
        <v>167</v>
      </c>
      <c r="B32" s="7">
        <v>295.93813476302478</v>
      </c>
      <c r="C32" s="7">
        <v>362.96996704097745</v>
      </c>
      <c r="D32" s="7">
        <v>489.23896774918222</v>
      </c>
      <c r="E32" s="7">
        <v>653.36879827875157</v>
      </c>
      <c r="F32" s="7">
        <v>859.46328132042061</v>
      </c>
      <c r="G32" s="7">
        <v>1108.3439940714745</v>
      </c>
      <c r="H32" s="7">
        <v>1397.6761319993468</v>
      </c>
      <c r="I32" s="7">
        <v>1730.0330943350477</v>
      </c>
      <c r="J32" s="7">
        <v>2099.8568317270328</v>
      </c>
      <c r="K32" s="7">
        <v>2501.5597852091487</v>
      </c>
      <c r="L32" s="7">
        <v>2930.6931097845204</v>
      </c>
      <c r="M32" s="7">
        <v>3385.9005566401565</v>
      </c>
      <c r="N32" s="7">
        <v>3864.0002549023798</v>
      </c>
      <c r="O32" s="7">
        <v>4357.7595947684076</v>
      </c>
      <c r="P32" s="7">
        <v>4855.6357218913472</v>
      </c>
      <c r="Q32" s="7">
        <v>5345.0853726260557</v>
      </c>
      <c r="R32" s="7">
        <v>5815.2014845831627</v>
      </c>
      <c r="S32" s="7">
        <v>6259.212844266036</v>
      </c>
      <c r="T32" s="7">
        <v>6672.4778325494135</v>
      </c>
      <c r="U32" s="7">
        <v>7050.2325668235899</v>
      </c>
      <c r="V32" s="7">
        <v>7388.1696948989711</v>
      </c>
      <c r="W32" s="7">
        <v>7685.7156178440828</v>
      </c>
      <c r="X32" s="7">
        <v>7943.5890424781146</v>
      </c>
      <c r="Y32" s="7">
        <v>8163.4549123407287</v>
      </c>
      <c r="Z32" s="7">
        <v>8347.5242913582297</v>
      </c>
      <c r="AA32" s="7">
        <v>8498.4812842193678</v>
      </c>
      <c r="AB32" s="7">
        <v>8619.5835434025394</v>
      </c>
      <c r="AC32" s="7">
        <v>8714.0499131546258</v>
      </c>
      <c r="AD32" s="7">
        <v>8785.1062607534477</v>
      </c>
      <c r="AE32" s="5" t="s">
        <v>16</v>
      </c>
      <c r="AF32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Version Control</vt:lpstr>
      <vt:lpstr>Customer numbers</vt:lpstr>
      <vt:lpstr>Total Car Stock Numbers</vt:lpstr>
      <vt:lpstr>HP &amp; EV Penetration</vt:lpstr>
      <vt:lpstr>Fuel consumption</vt:lpstr>
      <vt:lpstr>Carbon emissions</vt:lpstr>
      <vt:lpstr>Electric Vehicles</vt:lpstr>
      <vt:lpstr>E_HGVs</vt:lpstr>
      <vt:lpstr>E_Buses</vt:lpstr>
      <vt:lpstr>E_Buses&amp;HGVs</vt:lpstr>
      <vt:lpstr>Heat Pumps</vt:lpstr>
      <vt:lpstr>Gross Peak Demand</vt:lpstr>
      <vt:lpstr>Energy Consumed (Core_LCT_HGV)</vt:lpstr>
      <vt:lpstr>Energy Consumed Breakdown GWh</vt:lpstr>
      <vt:lpstr>Gross Peak Demand Breakdown</vt:lpstr>
      <vt:lpstr>Storage</vt:lpstr>
      <vt:lpstr>Total Renewable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Mary (Northern Powergrid)</dc:creator>
  <cp:lastModifiedBy>Black, Mary (Northern Powergrid)</cp:lastModifiedBy>
  <dcterms:created xsi:type="dcterms:W3CDTF">2022-11-28T10:54:30Z</dcterms:created>
  <dcterms:modified xsi:type="dcterms:W3CDTF">2023-12-29T09:09:59Z</dcterms:modified>
</cp:coreProperties>
</file>