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<sst xmlns="http://schemas.openxmlformats.org/spreadsheetml/2006/main" count="33" uniqueCount="32">
  <si>
    <t>Component</t>
  </si>
  <si>
    <t>Quantity</t>
  </si>
  <si>
    <t>Mass (g)</t>
  </si>
  <si>
    <t>Cost (USD)</t>
  </si>
  <si>
    <t>Structure</t>
  </si>
  <si>
    <t>Side Panel</t>
  </si>
  <si>
    <t>Top Panel</t>
  </si>
  <si>
    <t>Bottom Panel</t>
  </si>
  <si>
    <t>Side Panel(extra holes)</t>
  </si>
  <si>
    <t>Side Bracket</t>
  </si>
  <si>
    <t>Corner Rail</t>
  </si>
  <si>
    <t>Standoff (2.5cm)</t>
  </si>
  <si>
    <t>Standoff (1 cm)</t>
  </si>
  <si>
    <t>1/4" screws</t>
  </si>
  <si>
    <t>3/16" screws</t>
  </si>
  <si>
    <t>4-40 L bracket</t>
  </si>
  <si>
    <t>Duct tape</t>
  </si>
  <si>
    <t>5 cm²</t>
  </si>
  <si>
    <t>Camera</t>
  </si>
  <si>
    <t>Camera (with case)</t>
  </si>
  <si>
    <t>IMU</t>
  </si>
  <si>
    <t>Jumper Cable</t>
  </si>
  <si>
    <t>Power</t>
  </si>
  <si>
    <t>Battery</t>
  </si>
  <si>
    <t>Solar Panel</t>
  </si>
  <si>
    <t>USB-C Cord</t>
  </si>
  <si>
    <t>*came with battery</t>
  </si>
  <si>
    <t>microUSB Cord</t>
  </si>
  <si>
    <t>Comm/Power</t>
  </si>
  <si>
    <t>Micro SD Card 32 GB</t>
  </si>
  <si>
    <t>Raspberry Pi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</si>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</sst>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0.0"/>
      <color rgb="FF000000"/>
      <name val="Arial"/>
    </font>
    <font>
      <b/>
      <name val="Arial"/>
    </font>
    <font>
      <b/>
      <color theme="1"/>
      <name val="Arial"/>
    </font>
    <font>
      <name val="Arial"/>
    </font>
    <font/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vertical="bottom"/>
    </xf>
    <xf borderId="0" fillId="0" fontId="4" numFmtId="0" xfId="0" applyFont="1"/>
    <xf borderId="0" fillId="3" fontId="3" numFmtId="0" xfId="0" applyAlignment="1" applyFill="1" applyFont="1">
      <alignment vertical="bottom"/>
    </xf>
    <xf borderId="0" fillId="3" fontId="3" numFmtId="0" xfId="0" applyAlignment="1" applyFont="1">
      <alignment horizontal="right" vertical="bottom"/>
    </xf>
    <xf borderId="0" fillId="0" fontId="5" numFmtId="164" xfId="0" applyFont="1" applyNumberFormat="1"/>
    <xf borderId="0" fillId="4" fontId="3" numFmtId="0" xfId="0" applyAlignment="1" applyFill="1" applyFont="1">
      <alignment readingOrder="0" vertical="bottom"/>
    </xf>
    <xf borderId="0" fillId="4" fontId="3" numFmtId="0" xfId="0" applyAlignment="1" applyFont="1">
      <alignment horizontal="right" readingOrder="0" vertical="bottom"/>
    </xf>
    <xf borderId="0" fillId="4" fontId="3" numFmtId="0" xfId="0" applyAlignment="1" applyFont="1">
      <alignment horizontal="right" vertical="bottom"/>
    </xf>
    <xf borderId="0" fillId="3" fontId="3" numFmtId="0" xfId="0" applyAlignment="1" applyFont="1">
      <alignment vertical="bottom"/>
    </xf>
    <xf borderId="0" fillId="3" fontId="3" numFmtId="0" xfId="0" applyAlignment="1" applyFont="1">
      <alignment horizontal="right" vertical="bottom"/>
    </xf>
    <xf borderId="0" fillId="4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4" numFmtId="164" xfId="0" applyAlignment="1" applyFont="1" applyNumberFormat="1">
      <alignment readingOrder="0"/>
    </xf>
    <xf borderId="0" fillId="0" fontId="5" numFmtId="164" xfId="0" applyAlignment="1" applyFont="1" applyNumberFormat="1">
      <alignment readingOrder="0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0" fontId="4" numFmtId="164" xfId="0" applyFont="1" applyNumberFormat="1"/>
    <xf borderId="0" fillId="2" fontId="3" numFmtId="0" xfId="0" applyAlignment="1" applyFont="1">
      <alignment vertical="bottom"/>
    </xf>
    <xf borderId="0" fillId="2" fontId="4" numFmtId="164" xfId="0" applyFont="1" applyNumberFormat="1"/>
    <xf borderId="0" fillId="2" fontId="3" numFmtId="0" xfId="0" applyAlignment="1" applyFont="1">
      <alignment readingOrder="0" vertical="bottom"/>
    </xf>
    <xf borderId="0" fillId="2" fontId="3" numFmtId="0" xfId="0" applyAlignment="1" applyFont="1">
      <alignment horizontal="right" readingOrder="0" vertical="bottom"/>
    </xf>
    <xf borderId="0" fillId="0" fontId="4" numFmtId="164" xfId="0" applyAlignment="1" applyFont="1" applyNumberFormat="1">
      <alignment readingOrder="0"/>
    </xf>
    <xf borderId="0" fillId="5" fontId="4" numFmtId="0" xfId="0" applyAlignment="1" applyFill="1" applyFont="1">
      <alignment readingOrder="0"/>
    </xf>
    <xf borderId="0" fillId="5" fontId="4" numFmtId="0" xfId="0" applyFont="1"/>
    <xf borderId="0" fillId="5" fontId="5" numFmtId="164" xfId="0" applyAlignment="1" applyFont="1" applyNumberForma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BDBDBD"/>
          <bgColor rgb="FFBDBDBD"/>
        </patternFill>
      </fill>
      <border/>
    </dxf>
  </dxfs>
  <tableStyles count="6">
    <tableStyle count="2" pivot="0" name="Sheet1-style">
      <tableStyleElement dxfId="1" type="firstRowStripe"/>
      <tableStyleElement dxfId="2" type="secondRowStripe"/>
    </tableStyle>
    <tableStyle count="3" pivot="0" name="Sheet1-style 2">
      <tableStyleElement dxfId="3" type="headerRow"/>
      <tableStyleElement dxfId="2" type="firstRowStripe"/>
      <tableStyleElement dxfId="2" type="secondRowStripe"/>
    </tableStyle>
    <tableStyle count="3" pivot="0" name="Sheet1-style 3">
      <tableStyleElement dxfId="3" type="headerRow"/>
      <tableStyleElement dxfId="2" type="firstRowStripe"/>
      <tableStyleElement dxfId="1" type="secondRowStripe"/>
    </tableStyle>
    <tableStyle count="3" pivot="0" name="Sheet1-style 4">
      <tableStyleElement dxfId="3" type="headerRow"/>
      <tableStyleElement dxfId="1" type="firstRowStripe"/>
      <tableStyleElement dxfId="2" type="secondRowStripe"/>
    </tableStyle>
    <tableStyle count="2" pivot="0" name="Sheet1-style 5">
      <tableStyleElement dxfId="2" type="firstRowStripe"/>
      <tableStyleElement dxfId="2" type="secondRowStripe"/>
    </tableStyle>
    <tableStyle count="3" pivot="0" name="Sheet1-style 6">
      <tableStyleElement dxfId="3" type="headerRow"/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D21:D24" displayName="Table_1" id="1">
  <tableColumns count="1">
    <tableColumn name="Column1" id="1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headerRowCount="0" ref="D15:D16" displayName="Table_2" id="2">
  <tableColumns count="1">
    <tableColumn name="Column1" id="1"/>
  </tableColumns>
  <tableStyleInfo name="Sheet1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D17:D19" displayName="Table_3" id="3">
  <tableColumns count="1">
    <tableColumn name="Column1" id="1"/>
  </tableColumns>
  <tableStyleInfo name="Sheet1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D2:D14" displayName="Table_4" id="4">
  <tableColumns count="1">
    <tableColumn name="Column1" id="1"/>
  </tableColumns>
  <tableStyleInfo name="Sheet1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D26" displayName="Table_5" id="5">
  <tableColumns count="1">
    <tableColumn name="Column1" id="1"/>
  </tableColumns>
  <tableStyleInfo name="Sheet1-style 5" showColumnStripes="0" showFirstColumn="1" showLastColumn="1" showRowStripes="1"/>
</table>
</file>

<file path=xl/tables/table6.xml><?xml version="1.0" encoding="utf-8"?>
<table xmlns="http://schemas.openxmlformats.org/spreadsheetml/2006/main" headerRowCount="0" ref="A2:C26" displayName="Table_6" id="6">
  <tableColumns count="3">
    <tableColumn name="Column1" id="1"/>
    <tableColumn name="Column2" id="2"/>
    <tableColumn name="Column3" id="3"/>
  </tableColumns>
  <tableStyleInfo name="Sheet1-style 6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4.xml"/><Relationship Id="rId10" Type="http://schemas.openxmlformats.org/officeDocument/2006/relationships/table" Target="../tables/table3.xml"/><Relationship Id="rId13" Type="http://schemas.openxmlformats.org/officeDocument/2006/relationships/table" Target="../tables/table6.xml"/><Relationship Id="rId12" Type="http://schemas.openxmlformats.org/officeDocument/2006/relationships/table" Target="../tables/table5.xml"/><Relationship Id="rId9" Type="http://schemas.openxmlformats.org/officeDocument/2006/relationships/table" Target="../tables/table2.xml"/><Relationship Id="rId8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43"/>
  </cols>
  <sheetData>
    <row r="1">
      <c r="A1" s="1" t="s">
        <v>0</v>
      </c>
      <c r="B1" s="1" t="s">
        <v>1</v>
      </c>
      <c r="C1" s="2" t="s">
        <v>2</v>
      </c>
      <c r="D1" s="3" t="s">
        <v>3</v>
      </c>
    </row>
    <row r="2">
      <c r="A2" s="4" t="s">
        <v>4</v>
      </c>
      <c r="B2" s="4"/>
      <c r="C2" s="4"/>
      <c r="D2" s="5"/>
    </row>
    <row r="3">
      <c r="A3" s="6" t="s">
        <v>5</v>
      </c>
      <c r="B3" s="7">
        <v>3.0</v>
      </c>
      <c r="C3" s="7">
        <v>14.0</v>
      </c>
      <c r="D3" s="8">
        <f>(10.98/6) * 3</f>
        <v>5.49</v>
      </c>
    </row>
    <row r="4">
      <c r="A4" s="9" t="s">
        <v>6</v>
      </c>
      <c r="B4" s="10">
        <v>1.0</v>
      </c>
      <c r="C4" s="11">
        <v>28.0</v>
      </c>
      <c r="D4" s="8">
        <f t="shared" ref="D4:D6" si="1">10.98/6</f>
        <v>1.83</v>
      </c>
    </row>
    <row r="5">
      <c r="A5" s="9" t="s">
        <v>7</v>
      </c>
      <c r="B5" s="10">
        <v>1.0</v>
      </c>
      <c r="C5" s="10">
        <v>28.0</v>
      </c>
      <c r="D5" s="8">
        <f t="shared" si="1"/>
        <v>1.83</v>
      </c>
    </row>
    <row r="6">
      <c r="A6" s="12" t="s">
        <v>8</v>
      </c>
      <c r="B6" s="13">
        <v>1.0</v>
      </c>
      <c r="C6" s="7">
        <v>13.0</v>
      </c>
      <c r="D6" s="8">
        <f t="shared" si="1"/>
        <v>1.83</v>
      </c>
    </row>
    <row r="7">
      <c r="A7" s="14" t="s">
        <v>9</v>
      </c>
      <c r="B7" s="11">
        <v>8.0</v>
      </c>
      <c r="C7" s="11">
        <v>2.0</v>
      </c>
      <c r="D7" s="8">
        <f>2.09*2</f>
        <v>4.18</v>
      </c>
    </row>
    <row r="8">
      <c r="A8" s="15" t="s">
        <v>10</v>
      </c>
      <c r="B8" s="16">
        <v>4.0</v>
      </c>
      <c r="C8" s="16">
        <v>8.0</v>
      </c>
      <c r="D8" s="17">
        <v>12.0</v>
      </c>
    </row>
    <row r="9">
      <c r="A9" s="15" t="s">
        <v>11</v>
      </c>
      <c r="B9" s="16">
        <v>4.0</v>
      </c>
      <c r="C9" s="16">
        <v>0.4</v>
      </c>
      <c r="D9" s="17">
        <v>10.24</v>
      </c>
    </row>
    <row r="10">
      <c r="A10" s="15" t="s">
        <v>12</v>
      </c>
      <c r="B10" s="16">
        <v>4.0</v>
      </c>
      <c r="C10" s="16">
        <v>0.1</v>
      </c>
      <c r="D10" s="17">
        <v>6.28</v>
      </c>
    </row>
    <row r="11">
      <c r="A11" s="15" t="s">
        <v>13</v>
      </c>
      <c r="B11" s="16">
        <v>22.0</v>
      </c>
      <c r="C11" s="16">
        <v>0.4</v>
      </c>
      <c r="D11" s="8">
        <f>0.01156*B11</f>
        <v>0.25432</v>
      </c>
    </row>
    <row r="12">
      <c r="A12" s="15" t="s">
        <v>14</v>
      </c>
      <c r="B12" s="16">
        <v>36.0</v>
      </c>
      <c r="C12" s="16">
        <v>0.3</v>
      </c>
      <c r="D12" s="18">
        <f>0.051*B12</f>
        <v>1.836</v>
      </c>
    </row>
    <row r="13">
      <c r="A13" s="19" t="s">
        <v>15</v>
      </c>
      <c r="B13" s="16">
        <v>8.0</v>
      </c>
      <c r="C13" s="16">
        <v>1.0</v>
      </c>
      <c r="D13" s="8">
        <f>0.5 * 8</f>
        <v>4</v>
      </c>
    </row>
    <row r="14">
      <c r="A14" s="19" t="s">
        <v>16</v>
      </c>
      <c r="B14" s="20" t="s">
        <v>17</v>
      </c>
      <c r="C14" s="20">
        <v>0.5</v>
      </c>
      <c r="D14" s="17">
        <v>4.0</v>
      </c>
    </row>
    <row r="15">
      <c r="A15" s="4" t="s">
        <v>18</v>
      </c>
      <c r="B15" s="4"/>
      <c r="C15" s="4"/>
      <c r="D15" s="21"/>
    </row>
    <row r="16">
      <c r="A16" s="19" t="s">
        <v>19</v>
      </c>
      <c r="B16" s="16">
        <v>1.0</v>
      </c>
      <c r="C16" s="16">
        <v>11.0</v>
      </c>
      <c r="D16" s="17">
        <v>33.0</v>
      </c>
    </row>
    <row r="17">
      <c r="A17" s="22" t="s">
        <v>20</v>
      </c>
      <c r="B17" s="22"/>
      <c r="C17" s="4"/>
      <c r="D17" s="21"/>
    </row>
    <row r="18">
      <c r="A18" s="15" t="s">
        <v>20</v>
      </c>
      <c r="B18" s="16">
        <v>1.0</v>
      </c>
      <c r="C18" s="16">
        <v>2.0</v>
      </c>
      <c r="D18" s="17">
        <v>14.95</v>
      </c>
    </row>
    <row r="19">
      <c r="A19" s="15" t="s">
        <v>21</v>
      </c>
      <c r="B19" s="16">
        <v>4.0</v>
      </c>
      <c r="C19" s="16">
        <v>0.2</v>
      </c>
      <c r="D19" s="17">
        <v>3.0</v>
      </c>
    </row>
    <row r="20">
      <c r="A20" s="4" t="s">
        <v>22</v>
      </c>
      <c r="B20" s="4"/>
      <c r="C20" s="4"/>
      <c r="D20" s="23"/>
    </row>
    <row r="21">
      <c r="A21" s="15" t="s">
        <v>23</v>
      </c>
      <c r="B21" s="16">
        <v>1.0</v>
      </c>
      <c r="C21" s="16">
        <v>175.0</v>
      </c>
      <c r="D21" s="17">
        <v>28.0</v>
      </c>
    </row>
    <row r="22">
      <c r="A22" s="15" t="s">
        <v>24</v>
      </c>
      <c r="B22" s="16">
        <v>1.0</v>
      </c>
      <c r="C22" s="16">
        <v>19.0</v>
      </c>
      <c r="D22" s="17">
        <v>2.28</v>
      </c>
    </row>
    <row r="23">
      <c r="A23" s="15" t="s">
        <v>25</v>
      </c>
      <c r="B23" s="16">
        <v>1.0</v>
      </c>
      <c r="C23" s="16">
        <v>10.0</v>
      </c>
      <c r="D23" s="17" t="s">
        <v>26</v>
      </c>
    </row>
    <row r="24">
      <c r="A24" s="15" t="s">
        <v>27</v>
      </c>
      <c r="B24" s="16">
        <v>1.0</v>
      </c>
      <c r="C24" s="16">
        <v>25.0</v>
      </c>
      <c r="D24" s="17">
        <v>5.99</v>
      </c>
    </row>
    <row r="25">
      <c r="A25" s="22" t="s">
        <v>28</v>
      </c>
      <c r="B25" s="22"/>
      <c r="C25" s="4"/>
      <c r="D25" s="4"/>
    </row>
    <row r="26">
      <c r="A26" s="24" t="s">
        <v>29</v>
      </c>
      <c r="B26" s="25">
        <v>1.0</v>
      </c>
      <c r="C26" s="25">
        <v>9.0</v>
      </c>
      <c r="D26" s="17">
        <v>6.95</v>
      </c>
    </row>
    <row r="27">
      <c r="A27" s="15" t="s">
        <v>30</v>
      </c>
      <c r="B27" s="16">
        <v>1.0</v>
      </c>
      <c r="C27" s="16">
        <v>48.0</v>
      </c>
      <c r="D27" s="26">
        <v>35.0</v>
      </c>
    </row>
    <row r="28">
      <c r="A28" s="27" t="s">
        <v>31</v>
      </c>
      <c r="B28" s="28"/>
      <c r="C28" s="28"/>
      <c r="D28" s="29">
        <f>SUM(D3:D27)</f>
        <v>182.94032</v>
      </c>
    </row>
    <row r="29">
      <c r="D29" s="17"/>
    </row>
  </sheetData>
  <drawing r:id="rId1"/>
  <tableParts count="6">
    <tablePart r:id="rId8"/>
    <tablePart r:id="rId9"/>
    <tablePart r:id="rId10"/>
    <tablePart r:id="rId11"/>
    <tablePart r:id="rId12"/>
    <tablePart r:id="rId13"/>
  </tableParts>
</worksheet>
</file>