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<sst xmlns="http://schemas.openxmlformats.org/spreadsheetml/2006/main" count="107" uniqueCount="50">
  <si>
    <t>Mode</t>
  </si>
  <si>
    <t>Current (Amps)</t>
  </si>
  <si>
    <t>Voltage (V)</t>
  </si>
  <si>
    <t>Power (W)</t>
  </si>
  <si>
    <t>Runtime(h) using amps</t>
  </si>
  <si>
    <t>1% drain (h)</t>
  </si>
  <si>
    <t>1% drain (min)</t>
  </si>
  <si>
    <t>1% drain (sec)</t>
  </si>
  <si>
    <t>% Contingency</t>
  </si>
  <si>
    <t>1% drain (sec) with contingency</t>
  </si>
  <si>
    <t>Idle</t>
  </si>
  <si>
    <t>Camera</t>
  </si>
  <si>
    <t>Downlink</t>
  </si>
  <si>
    <t>IMU</t>
  </si>
  <si>
    <t xml:space="preserve">Downlink </t>
  </si>
  <si>
    <t>Time in flight</t>
  </si>
  <si>
    <t>Full time</t>
  </si>
  <si>
    <t>5 sec</t>
  </si>
  <si>
    <t>10 sec</t>
  </si>
  <si>
    <t>20 sec</t>
  </si>
  <si>
    <t>25 sec</t>
  </si>
  <si>
    <t>30sec</t>
  </si>
  <si>
    <t>45 sec</t>
  </si>
  <si>
    <t>50 sec</t>
  </si>
  <si>
    <t>65 sec</t>
  </si>
  <si>
    <t>70 sec</t>
  </si>
  <si>
    <t>80 sec</t>
  </si>
  <si>
    <t>85 sec</t>
  </si>
  <si>
    <t>90sec</t>
  </si>
  <si>
    <t>105 sec</t>
  </si>
  <si>
    <t>110 sec</t>
  </si>
  <si>
    <t>125 sec</t>
  </si>
  <si>
    <t>130 sec</t>
  </si>
  <si>
    <t>140 sec</t>
  </si>
  <si>
    <t>145 sec</t>
  </si>
  <si>
    <t>150sec</t>
  </si>
  <si>
    <t>165 sec</t>
  </si>
  <si>
    <t>170 sec</t>
  </si>
  <si>
    <t>200 sec</t>
  </si>
  <si>
    <t>260 sec</t>
  </si>
  <si>
    <t>320 sec</t>
  </si>
  <si>
    <t>380 sec</t>
  </si>
  <si>
    <t>440 sec</t>
  </si>
  <si>
    <t>500 sec</t>
  </si>
  <si>
    <t>560 sec</t>
  </si>
  <si>
    <t>Time total</t>
  </si>
  <si>
    <t>10 min</t>
  </si>
  <si>
    <t>Power used (W)</t>
  </si>
  <si>
    <t>Battery percentage difference</t>
  </si>
  <si>
    <t>Battery percentage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</si>
</sst>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4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1-style 2">
      <tableStyleElement dxfId="1" type="headerRow"/>
      <tableStyleElement dxfId="2" type="firstRowStripe"/>
      <tableStyleElement dxfId="3" type="secondRowStripe"/>
    </tableStyle>
    <tableStyle count="3" pivot="0" name="Sheet1-style 3">
      <tableStyleElement dxfId="1" type="headerRow"/>
      <tableStyleElement dxfId="2" type="firstRowStripe"/>
      <tableStyleElement dxfId="3" type="secondRowStripe"/>
    </tableStyle>
    <tableStyle count="3" pivot="0" name="Sheet1-style 4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F2:F3" displayName="Table_1" id="1">
  <tableColumns count="1">
    <tableColumn name="1% drain (h)" id="1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headerRowCount="0" ref="H2:K3" displayName="Table_2" id="2">
  <tableColumns count="4">
    <tableColumn name="Column1" id="1"/>
    <tableColumn name="Column2" id="2"/>
    <tableColumn name="Column3" id="3"/>
    <tableColumn name="Column4" id="4"/>
  </tableColumns>
  <tableStyleInfo name="Sheet1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G2:G3" displayName="Table_3" id="3">
  <tableColumns count="1">
    <tableColumn name="1% drain (min)" id="1"/>
  </tableColumns>
  <tableStyleInfo name="Sheet1-style 3" showColumnStripes="0" showFirstColumn="1" showLastColumn="1" showRowStripes="1"/>
</table>
</file>

<file path=xl/tables/table4.xml><?xml version="1.0" encoding="utf-8"?>
<table xmlns="http://schemas.openxmlformats.org/spreadsheetml/2006/main" headerRowCount="0" ref="A2:E2" displayName="Table_4" id="4">
  <tableColumns count="5">
    <tableColumn name="Column1" id="1"/>
    <tableColumn name="Column2" id="2"/>
    <tableColumn name="Column3" id="3"/>
    <tableColumn name="Column4" id="4"/>
    <tableColumn name="Column5" id="5"/>
  </tableColumns>
  <tableStyleInfo name="Sheet1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0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/>
    </row>
    <row r="3">
      <c r="A3" s="2" t="s">
        <v>10</v>
      </c>
      <c r="B3" s="2">
        <v>0.4</v>
      </c>
      <c r="C3" s="2">
        <v>5.0</v>
      </c>
      <c r="D3" s="3">
        <f t="shared" ref="D3:D6" si="2">B3*C3</f>
        <v>2</v>
      </c>
      <c r="E3" s="2">
        <v>25.0</v>
      </c>
      <c r="F3" s="1">
        <f t="shared" ref="F3:F6" si="3">E3/100</f>
        <v>0.25</v>
      </c>
      <c r="G3" s="4">
        <f t="shared" ref="G3:H3" si="1">F3*60</f>
        <v>15</v>
      </c>
      <c r="H3" s="4">
        <f t="shared" si="1"/>
        <v>900</v>
      </c>
      <c r="I3" s="1">
        <v>20.0</v>
      </c>
      <c r="J3" s="4">
        <f t="shared" ref="J3:J6" si="5">H3-((I3/100)*H3)</f>
        <v>720</v>
      </c>
      <c r="K3" s="4"/>
    </row>
    <row r="4">
      <c r="A4" s="2" t="s">
        <v>11</v>
      </c>
      <c r="B4" s="2">
        <v>0.6</v>
      </c>
      <c r="C4" s="2">
        <v>5.0</v>
      </c>
      <c r="D4" s="3">
        <f t="shared" si="2"/>
        <v>3</v>
      </c>
      <c r="E4" s="3">
        <f t="shared" ref="E4:E6" si="6">10/B4</f>
        <v>16.66666667</v>
      </c>
      <c r="F4" s="1">
        <f t="shared" si="3"/>
        <v>0.1666666667</v>
      </c>
      <c r="G4" s="4">
        <f t="shared" ref="G4:H4" si="4">F4*60</f>
        <v>10</v>
      </c>
      <c r="H4" s="4">
        <f t="shared" si="4"/>
        <v>600</v>
      </c>
      <c r="I4" s="1">
        <v>20.0</v>
      </c>
      <c r="J4" s="4">
        <f t="shared" si="5"/>
        <v>480</v>
      </c>
    </row>
    <row r="5">
      <c r="A5" s="2" t="s">
        <v>12</v>
      </c>
      <c r="B5" s="2">
        <v>0.43</v>
      </c>
      <c r="C5" s="2">
        <v>5.0</v>
      </c>
      <c r="D5" s="3">
        <f t="shared" si="2"/>
        <v>2.15</v>
      </c>
      <c r="E5" s="3">
        <f t="shared" si="6"/>
        <v>23.25581395</v>
      </c>
      <c r="F5" s="1">
        <f t="shared" si="3"/>
        <v>0.2325581395</v>
      </c>
      <c r="G5" s="4">
        <f t="shared" ref="G5:H5" si="7">F5*60</f>
        <v>13.95348837</v>
      </c>
      <c r="H5" s="4">
        <f t="shared" si="7"/>
        <v>837.2093023</v>
      </c>
      <c r="I5" s="1">
        <v>20.0</v>
      </c>
      <c r="J5" s="4">
        <f t="shared" si="5"/>
        <v>669.7674419</v>
      </c>
    </row>
    <row r="6">
      <c r="A6" s="2" t="s">
        <v>13</v>
      </c>
      <c r="B6" s="2">
        <v>0.5</v>
      </c>
      <c r="C6" s="2">
        <v>5.0</v>
      </c>
      <c r="D6" s="3">
        <f t="shared" si="2"/>
        <v>2.5</v>
      </c>
      <c r="E6" s="3">
        <f t="shared" si="6"/>
        <v>20</v>
      </c>
      <c r="F6" s="1">
        <f t="shared" si="3"/>
        <v>0.2</v>
      </c>
      <c r="G6" s="4">
        <f t="shared" ref="G6:H6" si="8">F6*60</f>
        <v>12</v>
      </c>
      <c r="H6" s="4">
        <f t="shared" si="8"/>
        <v>720</v>
      </c>
      <c r="I6" s="1">
        <v>20.0</v>
      </c>
      <c r="J6" s="4">
        <f t="shared" si="5"/>
        <v>576</v>
      </c>
    </row>
    <row r="8">
      <c r="A8" s="2"/>
    </row>
    <row r="9">
      <c r="A9" s="5" t="s">
        <v>0</v>
      </c>
      <c r="B9" s="2" t="s">
        <v>13</v>
      </c>
      <c r="C9" s="2" t="s">
        <v>11</v>
      </c>
      <c r="D9" s="2" t="s">
        <v>12</v>
      </c>
      <c r="E9" s="2" t="s">
        <v>14</v>
      </c>
      <c r="F9" s="2" t="s">
        <v>11</v>
      </c>
      <c r="G9" s="2" t="s">
        <v>12</v>
      </c>
      <c r="H9" s="2" t="s">
        <v>11</v>
      </c>
      <c r="I9" s="2" t="s">
        <v>12</v>
      </c>
      <c r="J9" s="2" t="s">
        <v>11</v>
      </c>
      <c r="K9" s="2" t="s">
        <v>12</v>
      </c>
      <c r="L9" s="2" t="s">
        <v>14</v>
      </c>
      <c r="M9" s="2" t="s">
        <v>11</v>
      </c>
      <c r="N9" s="2" t="s">
        <v>12</v>
      </c>
      <c r="O9" s="2" t="s">
        <v>11</v>
      </c>
      <c r="P9" s="2" t="s">
        <v>12</v>
      </c>
      <c r="Q9" s="2" t="s">
        <v>11</v>
      </c>
      <c r="R9" s="2" t="s">
        <v>12</v>
      </c>
      <c r="S9" s="2" t="s">
        <v>14</v>
      </c>
      <c r="T9" s="2" t="s">
        <v>11</v>
      </c>
      <c r="U9" s="2" t="s">
        <v>12</v>
      </c>
      <c r="V9" s="2" t="s">
        <v>11</v>
      </c>
      <c r="W9" s="2" t="s">
        <v>12</v>
      </c>
      <c r="X9" s="2" t="s">
        <v>12</v>
      </c>
      <c r="Y9" s="2" t="s">
        <v>12</v>
      </c>
      <c r="Z9" s="2" t="s">
        <v>12</v>
      </c>
      <c r="AA9" s="2" t="s">
        <v>12</v>
      </c>
      <c r="AB9" s="2" t="s">
        <v>12</v>
      </c>
      <c r="AC9" s="2" t="s">
        <v>12</v>
      </c>
      <c r="AD9" s="2" t="s">
        <v>12</v>
      </c>
    </row>
    <row r="10">
      <c r="A10" s="5" t="s">
        <v>15</v>
      </c>
      <c r="B10" s="2" t="s">
        <v>16</v>
      </c>
      <c r="C10" s="2" t="s">
        <v>17</v>
      </c>
      <c r="D10" s="2" t="s">
        <v>18</v>
      </c>
      <c r="E10" s="2" t="s">
        <v>19</v>
      </c>
      <c r="F10" s="2" t="s">
        <v>20</v>
      </c>
      <c r="G10" s="2" t="s">
        <v>21</v>
      </c>
      <c r="H10" s="2" t="s">
        <v>22</v>
      </c>
      <c r="I10" s="2" t="s">
        <v>23</v>
      </c>
      <c r="J10" s="2" t="s">
        <v>24</v>
      </c>
      <c r="K10" s="2" t="s">
        <v>25</v>
      </c>
      <c r="L10" s="2" t="s">
        <v>26</v>
      </c>
      <c r="M10" s="2" t="s">
        <v>27</v>
      </c>
      <c r="N10" s="2" t="s">
        <v>28</v>
      </c>
      <c r="O10" s="2" t="s">
        <v>29</v>
      </c>
      <c r="P10" s="2" t="s">
        <v>30</v>
      </c>
      <c r="Q10" s="2" t="s">
        <v>31</v>
      </c>
      <c r="R10" s="2" t="s">
        <v>32</v>
      </c>
      <c r="S10" s="2" t="s">
        <v>33</v>
      </c>
      <c r="T10" s="2" t="s">
        <v>34</v>
      </c>
      <c r="U10" s="2" t="s">
        <v>35</v>
      </c>
      <c r="V10" s="2" t="s">
        <v>36</v>
      </c>
      <c r="W10" s="2" t="s">
        <v>37</v>
      </c>
      <c r="X10" s="2" t="s">
        <v>38</v>
      </c>
      <c r="Y10" s="2" t="s">
        <v>39</v>
      </c>
      <c r="Z10" s="2" t="s">
        <v>40</v>
      </c>
      <c r="AA10" s="2" t="s">
        <v>41</v>
      </c>
      <c r="AB10" s="2" t="s">
        <v>42</v>
      </c>
      <c r="AC10" s="2" t="s">
        <v>43</v>
      </c>
      <c r="AD10" s="2" t="s">
        <v>44</v>
      </c>
    </row>
    <row r="11">
      <c r="A11" s="5" t="s">
        <v>45</v>
      </c>
      <c r="B11" s="2" t="s">
        <v>46</v>
      </c>
      <c r="C11" s="2" t="s">
        <v>17</v>
      </c>
      <c r="D11" s="2" t="s">
        <v>17</v>
      </c>
      <c r="E11" s="2" t="s">
        <v>17</v>
      </c>
      <c r="F11" s="2" t="s">
        <v>17</v>
      </c>
      <c r="G11" s="2" t="s">
        <v>17</v>
      </c>
      <c r="H11" s="2" t="s">
        <v>17</v>
      </c>
      <c r="I11" s="2" t="s">
        <v>17</v>
      </c>
      <c r="J11" s="2" t="s">
        <v>17</v>
      </c>
      <c r="K11" s="2" t="s">
        <v>17</v>
      </c>
      <c r="L11" s="2" t="s">
        <v>17</v>
      </c>
      <c r="M11" s="2" t="s">
        <v>17</v>
      </c>
      <c r="N11" s="2" t="s">
        <v>17</v>
      </c>
      <c r="O11" s="2" t="s">
        <v>17</v>
      </c>
      <c r="P11" s="2" t="s">
        <v>17</v>
      </c>
      <c r="Q11" s="2" t="s">
        <v>17</v>
      </c>
      <c r="R11" s="2" t="s">
        <v>17</v>
      </c>
      <c r="S11" s="2" t="s">
        <v>17</v>
      </c>
      <c r="T11" s="2" t="s">
        <v>17</v>
      </c>
      <c r="U11" s="2" t="s">
        <v>17</v>
      </c>
      <c r="V11" s="2" t="s">
        <v>17</v>
      </c>
      <c r="W11" s="2" t="s">
        <v>17</v>
      </c>
      <c r="X11" s="2" t="s">
        <v>17</v>
      </c>
      <c r="Y11" s="2" t="s">
        <v>17</v>
      </c>
      <c r="Z11" s="2" t="s">
        <v>17</v>
      </c>
      <c r="AA11" s="2" t="s">
        <v>17</v>
      </c>
      <c r="AB11" s="2" t="s">
        <v>17</v>
      </c>
      <c r="AC11" s="2" t="s">
        <v>17</v>
      </c>
      <c r="AD11" s="2" t="s">
        <v>17</v>
      </c>
    </row>
    <row r="12">
      <c r="A12" s="5" t="s">
        <v>47</v>
      </c>
      <c r="B12" s="3">
        <f>D6</f>
        <v>2.5</v>
      </c>
      <c r="C12" s="3">
        <f>D4</f>
        <v>3</v>
      </c>
      <c r="D12" s="3">
        <f>D5</f>
        <v>2.15</v>
      </c>
      <c r="E12" s="2">
        <v>2.15</v>
      </c>
      <c r="F12" s="2">
        <v>3.0</v>
      </c>
      <c r="G12" s="2">
        <v>2.15</v>
      </c>
      <c r="H12" s="2">
        <v>3.0</v>
      </c>
      <c r="I12" s="2">
        <v>2.15</v>
      </c>
      <c r="J12" s="2">
        <v>3.0</v>
      </c>
      <c r="K12" s="2">
        <v>2.15</v>
      </c>
      <c r="L12" s="2">
        <v>2.15</v>
      </c>
      <c r="M12" s="2">
        <v>3.0</v>
      </c>
      <c r="N12" s="2">
        <v>2.15</v>
      </c>
      <c r="O12" s="2">
        <v>3.0</v>
      </c>
      <c r="P12" s="2">
        <v>2.15</v>
      </c>
      <c r="Q12" s="2">
        <v>3.0</v>
      </c>
      <c r="R12" s="2">
        <v>2.15</v>
      </c>
      <c r="S12" s="2">
        <v>2.15</v>
      </c>
      <c r="T12" s="2">
        <v>3.0</v>
      </c>
      <c r="U12" s="2">
        <v>2.15</v>
      </c>
      <c r="V12" s="2">
        <v>3.0</v>
      </c>
      <c r="W12" s="2">
        <v>2.15</v>
      </c>
      <c r="X12" s="2">
        <v>2.15</v>
      </c>
      <c r="Y12" s="2">
        <v>2.15</v>
      </c>
      <c r="Z12" s="2">
        <v>2.15</v>
      </c>
      <c r="AA12" s="2">
        <v>2.15</v>
      </c>
      <c r="AB12" s="2">
        <v>2.15</v>
      </c>
      <c r="AC12" s="2">
        <v>2.15</v>
      </c>
      <c r="AD12" s="2">
        <v>2.15</v>
      </c>
    </row>
    <row r="13">
      <c r="A13" s="5" t="s">
        <v>48</v>
      </c>
      <c r="B13" s="2">
        <f>600/J6</f>
        <v>1.041666667</v>
      </c>
      <c r="C13" s="3">
        <f>5/J4</f>
        <v>0.01041666667</v>
      </c>
      <c r="D13" s="3">
        <f>5/J5</f>
        <v>0.007465277778</v>
      </c>
      <c r="E13" s="3">
        <f>D13</f>
        <v>0.007465277778</v>
      </c>
      <c r="F13" s="3">
        <f>C13</f>
        <v>0.01041666667</v>
      </c>
      <c r="G13" s="3">
        <f t="shared" ref="G13:K13" si="9">E13</f>
        <v>0.007465277778</v>
      </c>
      <c r="H13" s="3">
        <f t="shared" si="9"/>
        <v>0.01041666667</v>
      </c>
      <c r="I13" s="3">
        <f t="shared" si="9"/>
        <v>0.007465277778</v>
      </c>
      <c r="J13" s="3">
        <f t="shared" si="9"/>
        <v>0.01041666667</v>
      </c>
      <c r="K13" s="3">
        <f t="shared" si="9"/>
        <v>0.007465277778</v>
      </c>
      <c r="L13" s="3">
        <f>K13</f>
        <v>0.007465277778</v>
      </c>
      <c r="M13" s="3">
        <f>J13</f>
        <v>0.01041666667</v>
      </c>
      <c r="N13" s="3">
        <f t="shared" ref="N13:R13" si="10">L13</f>
        <v>0.007465277778</v>
      </c>
      <c r="O13" s="3">
        <f t="shared" si="10"/>
        <v>0.01041666667</v>
      </c>
      <c r="P13" s="3">
        <f t="shared" si="10"/>
        <v>0.007465277778</v>
      </c>
      <c r="Q13" s="3">
        <f t="shared" si="10"/>
        <v>0.01041666667</v>
      </c>
      <c r="R13" s="3">
        <f t="shared" si="10"/>
        <v>0.007465277778</v>
      </c>
      <c r="S13" s="3">
        <f>R13</f>
        <v>0.007465277778</v>
      </c>
      <c r="T13" s="3">
        <f>Q13</f>
        <v>0.01041666667</v>
      </c>
      <c r="U13" s="3">
        <f t="shared" ref="U13:W13" si="11">S13</f>
        <v>0.007465277778</v>
      </c>
      <c r="V13" s="3">
        <f t="shared" si="11"/>
        <v>0.01041666667</v>
      </c>
      <c r="W13" s="3">
        <f t="shared" si="11"/>
        <v>0.007465277778</v>
      </c>
      <c r="X13" s="3">
        <f t="shared" ref="X13:AD13" si="12">W13</f>
        <v>0.007465277778</v>
      </c>
      <c r="Y13" s="3">
        <f t="shared" si="12"/>
        <v>0.007465277778</v>
      </c>
      <c r="Z13" s="3">
        <f t="shared" si="12"/>
        <v>0.007465277778</v>
      </c>
      <c r="AA13" s="3">
        <f t="shared" si="12"/>
        <v>0.007465277778</v>
      </c>
      <c r="AB13" s="3">
        <f t="shared" si="12"/>
        <v>0.007465277778</v>
      </c>
      <c r="AC13" s="3">
        <f t="shared" si="12"/>
        <v>0.007465277778</v>
      </c>
      <c r="AD13" s="3">
        <f t="shared" si="12"/>
        <v>0.007465277778</v>
      </c>
    </row>
    <row r="14">
      <c r="A14" s="5" t="s">
        <v>49</v>
      </c>
      <c r="B14" s="3">
        <f>100-B13</f>
        <v>98.95833333</v>
      </c>
      <c r="C14" s="3">
        <f t="shared" ref="C14:AD14" si="13">B14-C13</f>
        <v>98.94791667</v>
      </c>
      <c r="D14" s="3">
        <f t="shared" si="13"/>
        <v>98.94045139</v>
      </c>
      <c r="E14" s="3">
        <f t="shared" si="13"/>
        <v>98.93298611</v>
      </c>
      <c r="F14" s="3">
        <f t="shared" si="13"/>
        <v>98.92256944</v>
      </c>
      <c r="G14" s="3">
        <f t="shared" si="13"/>
        <v>98.91510417</v>
      </c>
      <c r="H14" s="3">
        <f t="shared" si="13"/>
        <v>98.9046875</v>
      </c>
      <c r="I14" s="3">
        <f t="shared" si="13"/>
        <v>98.89722222</v>
      </c>
      <c r="J14" s="3">
        <f t="shared" si="13"/>
        <v>98.88680556</v>
      </c>
      <c r="K14" s="3">
        <f t="shared" si="13"/>
        <v>98.87934028</v>
      </c>
      <c r="L14" s="3">
        <f t="shared" si="13"/>
        <v>98.871875</v>
      </c>
      <c r="M14" s="3">
        <f t="shared" si="13"/>
        <v>98.86145833</v>
      </c>
      <c r="N14" s="3">
        <f t="shared" si="13"/>
        <v>98.85399306</v>
      </c>
      <c r="O14" s="3">
        <f t="shared" si="13"/>
        <v>98.84357639</v>
      </c>
      <c r="P14" s="3">
        <f t="shared" si="13"/>
        <v>98.83611111</v>
      </c>
      <c r="Q14" s="3">
        <f t="shared" si="13"/>
        <v>98.82569444</v>
      </c>
      <c r="R14" s="3">
        <f t="shared" si="13"/>
        <v>98.81822917</v>
      </c>
      <c r="S14" s="3">
        <f t="shared" si="13"/>
        <v>98.81076389</v>
      </c>
      <c r="T14" s="3">
        <f t="shared" si="13"/>
        <v>98.80034722</v>
      </c>
      <c r="U14" s="3">
        <f t="shared" si="13"/>
        <v>98.79288194</v>
      </c>
      <c r="V14" s="3">
        <f t="shared" si="13"/>
        <v>98.78246528</v>
      </c>
      <c r="W14" s="3">
        <f t="shared" si="13"/>
        <v>98.775</v>
      </c>
      <c r="X14" s="3">
        <f t="shared" si="13"/>
        <v>98.76753472</v>
      </c>
      <c r="Y14" s="3">
        <f t="shared" si="13"/>
        <v>98.76006944</v>
      </c>
      <c r="Z14" s="3">
        <f t="shared" si="13"/>
        <v>98.75260417</v>
      </c>
      <c r="AA14" s="3">
        <f t="shared" si="13"/>
        <v>98.74513889</v>
      </c>
      <c r="AB14" s="3">
        <f t="shared" si="13"/>
        <v>98.73767361</v>
      </c>
      <c r="AC14" s="3">
        <f t="shared" si="13"/>
        <v>98.73020833</v>
      </c>
      <c r="AD14" s="3">
        <f t="shared" si="13"/>
        <v>98.72274306</v>
      </c>
    </row>
  </sheetData>
  <drawing r:id="rId1"/>
  <tableParts count="4">
    <tablePart r:id="rId6"/>
    <tablePart r:id="rId7"/>
    <tablePart r:id="rId8"/>
    <tablePart r:id="rId9"/>
  </tableParts>
</worksheet>
</file>