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Luke/Desktop/ac-d3/AC-D3/datasets/"/>
    </mc:Choice>
  </mc:AlternateContent>
  <bookViews>
    <workbookView xWindow="0" yWindow="460" windowWidth="28800" windowHeight="17460" tabRatio="500"/>
  </bookViews>
  <sheets>
    <sheet name="movie-data" sheetId="1" r:id="rId1"/>
    <sheet name="urls" sheetId="3" r:id="rId2"/>
    <sheet name="bubble-scatter-data" sheetId="4" r:id="rId3"/>
    <sheet name="bubble-data" sheetId="5" r:id="rId4"/>
  </sheets>
  <definedNames>
    <definedName name="dataset_1a_movies" localSheetId="3">'bubble-data'!#REF!</definedName>
    <definedName name="dataset_1a_movies" localSheetId="2">'bubble-scatter-data'!$E$2:$I$12</definedName>
    <definedName name="temp" localSheetId="0">'movie-data'!$E$2:$I$7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1" i="1" l="1"/>
  <c r="E4" i="5"/>
  <c r="E5" i="5"/>
  <c r="E6" i="5"/>
  <c r="E7" i="5"/>
  <c r="E8" i="5"/>
  <c r="E9" i="5"/>
  <c r="E10" i="5"/>
  <c r="E11" i="5"/>
  <c r="E12" i="5"/>
  <c r="E3" i="5"/>
  <c r="I30" i="1"/>
  <c r="D12" i="5"/>
  <c r="C12" i="5"/>
  <c r="I29" i="1"/>
  <c r="D11" i="5"/>
  <c r="C11" i="5"/>
  <c r="I28" i="1"/>
  <c r="D10" i="5"/>
  <c r="C10" i="5"/>
  <c r="I27" i="1"/>
  <c r="D9" i="5"/>
  <c r="C9" i="5"/>
  <c r="I26" i="1"/>
  <c r="D8" i="5"/>
  <c r="C8" i="5"/>
  <c r="I25" i="1"/>
  <c r="D7" i="5"/>
  <c r="C7" i="5"/>
  <c r="I24" i="1"/>
  <c r="D6" i="5"/>
  <c r="C6" i="5"/>
  <c r="I23" i="1"/>
  <c r="D5" i="5"/>
  <c r="C5" i="5"/>
  <c r="I22" i="1"/>
  <c r="D4" i="5"/>
  <c r="C4" i="5"/>
  <c r="D3" i="5"/>
  <c r="C3" i="5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H30" i="1"/>
  <c r="H22" i="1"/>
  <c r="H23" i="1"/>
  <c r="H24" i="1"/>
  <c r="H25" i="1"/>
  <c r="H26" i="1"/>
  <c r="H27" i="1"/>
  <c r="H28" i="1"/>
  <c r="H29" i="1"/>
  <c r="H21" i="1"/>
  <c r="H9" i="1"/>
  <c r="I9" i="1"/>
  <c r="H10" i="1"/>
  <c r="I10" i="1"/>
  <c r="I8" i="1"/>
  <c r="H8" i="1"/>
  <c r="H4" i="1"/>
  <c r="I4" i="1"/>
  <c r="H5" i="1"/>
  <c r="I5" i="1"/>
  <c r="H6" i="1"/>
  <c r="I6" i="1"/>
  <c r="H7" i="1"/>
  <c r="I7" i="1"/>
  <c r="I3" i="1"/>
  <c r="H3" i="1"/>
</calcChain>
</file>

<file path=xl/connections.xml><?xml version="1.0" encoding="utf-8"?>
<connections xmlns="http://schemas.openxmlformats.org/spreadsheetml/2006/main">
  <connection id="1" name="dataset-1a_movies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2" name="dataset-1a_movies11" type="6" refreshedVersion="0" background="1" saveData="1">
    <textPr fileType="mac" codePage="65001" sourceFile="/Users/Luke/Desktop/ac-d3/example-visualizations/datasets/dataset-1a_movies.csv" comma="1">
      <textFields count="7">
        <textField/>
        <textField/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/Users/Luke/Desktop/ac-d3/example-visualizations/temp.txt" delimiter="&quot;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<sst xmlns="http://schemas.openxmlformats.org/spreadsheetml/2006/main" count="167" uniqueCount="88">
  <si>
    <t>type</t>
  </si>
  <si>
    <t>youtube</t>
  </si>
  <si>
    <t>url</t>
  </si>
  <si>
    <t>viewcount</t>
  </si>
  <si>
    <t>Dunkirk - Trailer 1</t>
  </si>
  <si>
    <t>"Detroit" Official Trailer (2017) | John Boyega, Will Poulter</t>
  </si>
  <si>
    <t>All Eyez On Me (2017 Movie) – Official Trailer - Based on Tupac Shakur</t>
  </si>
  <si>
    <t>Okja | Official Trailer [HD] | Netflix</t>
  </si>
  <si>
    <t>SPIDER-MAN: HOMECOMING - Official Trailer #2 (HD)</t>
  </si>
  <si>
    <t>vimeo</t>
  </si>
  <si>
    <t>MOVIE TRAILER: Birdmen</t>
  </si>
  <si>
    <t>Solipsist - Trailer</t>
  </si>
  <si>
    <t>SAMSARA Theatrical Trailer</t>
  </si>
  <si>
    <t>productionBudgetRank</t>
  </si>
  <si>
    <t>wordlwideGrossRank</t>
  </si>
  <si>
    <t>releaseDate</t>
  </si>
  <si>
    <t>movieName</t>
  </si>
  <si>
    <t>productionBudget</t>
  </si>
  <si>
    <t>worldwideGross</t>
  </si>
  <si>
    <t>Avatar</t>
  </si>
  <si>
    <t>http://upload.wikimedia.org/wikipedia/commons/7/79/Big_Buck_Bunny_small.ogv</t>
  </si>
  <si>
    <t>http://yt-dash-mse-test.commondatastorage.googleapis.com/media/car-20120827-85.mp4</t>
  </si>
  <si>
    <t>https://upload.wikimedia.org/wikipedia/commons/f/f9/STS-132_Liftoff_Space_Shuttle_Atlantis.ogv</t>
  </si>
  <si>
    <t>Spectre</t>
  </si>
  <si>
    <t>https://upload.wikimedia.org/wikipedia/commons/0/04/Play_fight_of_polar_bears_edit_1.ogv</t>
  </si>
  <si>
    <t>The Dark Knight Rises</t>
  </si>
  <si>
    <t>https://upload.wikimedia.org/wikipedia/commons/9/9c/Enallagma_cyathigerum_2.ogv</t>
  </si>
  <si>
    <t>John Carter</t>
  </si>
  <si>
    <t>https://upload.wikimedia.org/wikipedia/commons/8/82/Sarychev_Peak_eruption_on_12_June_2009%2C_oblique_satellite_view.ogv</t>
  </si>
  <si>
    <t>The Lone Ranger</t>
  </si>
  <si>
    <t>Tangled</t>
  </si>
  <si>
    <t>Spider-Man 3</t>
  </si>
  <si>
    <t>Avengers: Age of Ultron</t>
  </si>
  <si>
    <t>NA</t>
  </si>
  <si>
    <t>Star Wars: The Force Awakens Official Trailer #1 (2015) - Star Wars Movie HD</t>
  </si>
  <si>
    <t>The Dark Knight Rises Official Movie Trailer Christian Bale, Batman Movie (2012) HD</t>
  </si>
  <si>
    <t>Avatar | Official Trailer (HD) | 20th Century FOX</t>
  </si>
  <si>
    <t>Pirates of the Caribbean: At World's End (2007) Official Trailer #1 - Johnny Depp Movie HD</t>
  </si>
  <si>
    <t>007 Spectre Official Trailer #2 (2015) Daniel Craig James Bond Movie HD</t>
  </si>
  <si>
    <t>identifier</t>
  </si>
  <si>
    <t>https://www.youtube.com/watch?v=</t>
  </si>
  <si>
    <t>https://www.youtube.com/embed/</t>
  </si>
  <si>
    <t>exampleIdentifier</t>
  </si>
  <si>
    <t>7GqClqvlObY</t>
  </si>
  <si>
    <t>https://vimeo.com/</t>
  </si>
  <si>
    <t>https://player.vimeo.com/video/</t>
  </si>
  <si>
    <t>normalURLBase</t>
  </si>
  <si>
    <t>embeddedURLBase</t>
  </si>
  <si>
    <t>F-eMt3SrfFU</t>
  </si>
  <si>
    <t>XI4Na5JW1ns</t>
  </si>
  <si>
    <t>nsrOCzUwcjE</t>
  </si>
  <si>
    <t>AjCebKn4iic</t>
  </si>
  <si>
    <t>DiTECkLZ8HM</t>
  </si>
  <si>
    <t>5PSNL1qE6VY</t>
  </si>
  <si>
    <t>gAUxw4umkdY</t>
  </si>
  <si>
    <t>HKSZtp_OGHY</t>
  </si>
  <si>
    <t>GokKUqLcvD8</t>
  </si>
  <si>
    <t>suffixes</t>
  </si>
  <si>
    <t>videoURL</t>
  </si>
  <si>
    <t>embeddedURL</t>
  </si>
  <si>
    <t>nlvYKl1fjBI</t>
  </si>
  <si>
    <t>John Carter Trailer</t>
  </si>
  <si>
    <t>JjFsNSoDZK8</t>
  </si>
  <si>
    <t>The Lone Ranger Official Trailer #2 (2012) - Johnny Depp Movie HD</t>
  </si>
  <si>
    <t>Tangled: Trailer 1</t>
  </si>
  <si>
    <t>2f516ZLyC6U</t>
  </si>
  <si>
    <t>Spider-Man 3 - Trailer</t>
  </si>
  <si>
    <t>MTIP-Ih_GR0</t>
  </si>
  <si>
    <t>tmeOjFno6Do</t>
  </si>
  <si>
    <t>Marvel's "Avengers: Age of Ultron" - Teaser Trailer (OFFICIAL)</t>
  </si>
  <si>
    <t>autoplay=1</t>
  </si>
  <si>
    <t>enableAutoplay</t>
  </si>
  <si>
    <t>enableJSAPI</t>
  </si>
  <si>
    <t>enablejsapi=1</t>
  </si>
  <si>
    <t>Suffixes</t>
  </si>
  <si>
    <t>Base URL</t>
  </si>
  <si>
    <t>videoName</t>
  </si>
  <si>
    <t>Dunkirk</t>
  </si>
  <si>
    <t>Detroit</t>
  </si>
  <si>
    <t>All Eyez On Me</t>
  </si>
  <si>
    <t>Okja</t>
  </si>
  <si>
    <t>Spider-man: Homecoming</t>
  </si>
  <si>
    <t>Birdmen</t>
  </si>
  <si>
    <t>Solophist</t>
  </si>
  <si>
    <t>SAMSARA</t>
  </si>
  <si>
    <t xml:space="preserve">Star Wars: The Force Awakens Official Trailer </t>
  </si>
  <si>
    <t>Pirates of the Caribbean: At World's End</t>
  </si>
  <si>
    <t>v_id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</si>
</sst>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1" xfId="0" applyFont="1" applyBorder="1"/>
    <xf numFmtId="0" fontId="0" fillId="0" borderId="1" xfId="0" quotePrefix="1" applyBorder="1"/>
    <xf numFmtId="15" fontId="0" fillId="0" borderId="1" xfId="0" applyNumberFormat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mp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set-1a_movi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topLeftCell="C1" workbookViewId="0">
      <selection activeCell="G16" sqref="G16"/>
    </sheetView>
  </sheetViews>
  <sheetFormatPr baseColWidth="10" defaultRowHeight="16" x14ac:dyDescent="0.2"/>
  <cols>
    <col min="2" max="2" width="58.1640625" bestFit="1" customWidth="1"/>
    <col min="3" max="3" width="58.1640625" customWidth="1"/>
    <col min="5" max="5" width="19.83203125" bestFit="1" customWidth="1"/>
    <col min="6" max="6" width="19.83203125" customWidth="1"/>
    <col min="7" max="7" width="23.6640625" bestFit="1" customWidth="1"/>
    <col min="8" max="8" width="64.5" bestFit="1" customWidth="1"/>
    <col min="9" max="9" width="65.1640625" bestFit="1" customWidth="1"/>
    <col min="10" max="10" width="10.83203125" bestFit="1" customWidth="1"/>
    <col min="11" max="11" width="15.83203125" bestFit="1" customWidth="1"/>
    <col min="12" max="12" width="14.33203125" bestFit="1" customWidth="1"/>
    <col min="13" max="13" width="80.6640625" bestFit="1" customWidth="1"/>
  </cols>
  <sheetData>
    <row r="2" spans="2:10" s="4" customFormat="1" x14ac:dyDescent="0.2">
      <c r="B2" s="5" t="s">
        <v>76</v>
      </c>
      <c r="C2" s="5" t="s">
        <v>16</v>
      </c>
      <c r="D2" s="5" t="s">
        <v>87</v>
      </c>
      <c r="E2" s="5" t="s">
        <v>0</v>
      </c>
      <c r="F2" s="5" t="s">
        <v>39</v>
      </c>
      <c r="G2" s="5" t="s">
        <v>57</v>
      </c>
      <c r="H2" s="5" t="s">
        <v>58</v>
      </c>
      <c r="I2" s="5" t="s">
        <v>59</v>
      </c>
      <c r="J2" s="5" t="s">
        <v>3</v>
      </c>
    </row>
    <row r="3" spans="2:10" x14ac:dyDescent="0.2">
      <c r="B3" s="2" t="s">
        <v>4</v>
      </c>
      <c r="C3" s="2" t="s">
        <v>77</v>
      </c>
      <c r="D3" s="2">
        <v>1</v>
      </c>
      <c r="E3" s="2" t="s">
        <v>1</v>
      </c>
      <c r="F3" s="2" t="s">
        <v>48</v>
      </c>
      <c r="G3" s="2"/>
      <c r="H3" s="2" t="str">
        <f>CONCATENATE("https://www.youtube.com/watch?v=",F3,G3)</f>
        <v>https://www.youtube.com/watch?v=F-eMt3SrfFU</v>
      </c>
      <c r="I3" s="2" t="str">
        <f>CONCATENATE("https://www.youtube.com/embed/",F3,G3)</f>
        <v>https://www.youtube.com/embed/F-eMt3SrfFU</v>
      </c>
      <c r="J3" s="2">
        <v>21097531</v>
      </c>
    </row>
    <row r="4" spans="2:10" x14ac:dyDescent="0.2">
      <c r="B4" s="6" t="s">
        <v>5</v>
      </c>
      <c r="C4" s="6" t="s">
        <v>78</v>
      </c>
      <c r="D4" s="2">
        <v>2</v>
      </c>
      <c r="E4" s="2" t="s">
        <v>1</v>
      </c>
      <c r="F4" s="2" t="s">
        <v>49</v>
      </c>
      <c r="G4" s="2"/>
      <c r="H4" s="2" t="str">
        <f t="shared" ref="H4:H30" si="0">CONCATENATE("https://www.youtube.com/watch?v=",F4,G4)</f>
        <v>https://www.youtube.com/watch?v=XI4Na5JW1ns</v>
      </c>
      <c r="I4" s="2" t="str">
        <f t="shared" ref="I4:I30" si="1">CONCATENATE("https://www.youtube.com/embed/",F4,G4)</f>
        <v>https://www.youtube.com/embed/XI4Na5JW1ns</v>
      </c>
      <c r="J4" s="2">
        <v>177639</v>
      </c>
    </row>
    <row r="5" spans="2:10" x14ac:dyDescent="0.2">
      <c r="B5" s="2" t="s">
        <v>6</v>
      </c>
      <c r="C5" s="2" t="s">
        <v>79</v>
      </c>
      <c r="D5" s="2">
        <v>3</v>
      </c>
      <c r="E5" s="2" t="s">
        <v>1</v>
      </c>
      <c r="F5" s="2" t="s">
        <v>50</v>
      </c>
      <c r="G5" s="2"/>
      <c r="H5" s="2" t="str">
        <f t="shared" si="0"/>
        <v>https://www.youtube.com/watch?v=nsrOCzUwcjE</v>
      </c>
      <c r="I5" s="2" t="str">
        <f t="shared" si="1"/>
        <v>https://www.youtube.com/embed/nsrOCzUwcjE</v>
      </c>
      <c r="J5" s="2">
        <v>1073553</v>
      </c>
    </row>
    <row r="6" spans="2:10" x14ac:dyDescent="0.2">
      <c r="B6" s="2" t="s">
        <v>7</v>
      </c>
      <c r="C6" s="2" t="s">
        <v>80</v>
      </c>
      <c r="D6" s="2">
        <v>4</v>
      </c>
      <c r="E6" s="2" t="s">
        <v>1</v>
      </c>
      <c r="F6" s="2" t="s">
        <v>51</v>
      </c>
      <c r="G6" s="2"/>
      <c r="H6" s="2" t="str">
        <f t="shared" si="0"/>
        <v>https://www.youtube.com/watch?v=AjCebKn4iic</v>
      </c>
      <c r="I6" s="2" t="str">
        <f t="shared" si="1"/>
        <v>https://www.youtube.com/embed/AjCebKn4iic</v>
      </c>
      <c r="J6" s="2">
        <v>1507944</v>
      </c>
    </row>
    <row r="7" spans="2:10" x14ac:dyDescent="0.2">
      <c r="B7" s="2" t="s">
        <v>8</v>
      </c>
      <c r="C7" s="2" t="s">
        <v>81</v>
      </c>
      <c r="D7" s="2">
        <v>5</v>
      </c>
      <c r="E7" s="2" t="s">
        <v>1</v>
      </c>
      <c r="F7" s="2" t="s">
        <v>52</v>
      </c>
      <c r="G7" s="2"/>
      <c r="H7" s="2" t="str">
        <f t="shared" si="0"/>
        <v>https://www.youtube.com/watch?v=DiTECkLZ8HM</v>
      </c>
      <c r="I7" s="2" t="str">
        <f t="shared" si="1"/>
        <v>https://www.youtube.com/embed/DiTECkLZ8HM</v>
      </c>
      <c r="J7" s="2">
        <v>26112988</v>
      </c>
    </row>
    <row r="8" spans="2:10" x14ac:dyDescent="0.2">
      <c r="B8" s="2" t="s">
        <v>10</v>
      </c>
      <c r="C8" s="2" t="s">
        <v>82</v>
      </c>
      <c r="D8" s="2">
        <v>6</v>
      </c>
      <c r="E8" s="2" t="s">
        <v>9</v>
      </c>
      <c r="F8" s="2">
        <v>37873697</v>
      </c>
      <c r="G8" s="2"/>
      <c r="H8" s="2" t="str">
        <f>CONCATENATE("https://vimeo.com/",F8,G8)</f>
        <v>https://vimeo.com/37873697</v>
      </c>
      <c r="I8" s="2" t="str">
        <f>CONCATENATE("https://player.vimeo.com/video/",F8,G8)</f>
        <v>https://player.vimeo.com/video/37873697</v>
      </c>
      <c r="J8" s="2">
        <v>297000</v>
      </c>
    </row>
    <row r="9" spans="2:10" x14ac:dyDescent="0.2">
      <c r="B9" s="2" t="s">
        <v>11</v>
      </c>
      <c r="C9" s="2" t="s">
        <v>83</v>
      </c>
      <c r="D9" s="2">
        <v>7</v>
      </c>
      <c r="E9" s="2" t="s">
        <v>9</v>
      </c>
      <c r="F9" s="2">
        <v>36334134</v>
      </c>
      <c r="G9" s="2"/>
      <c r="H9" s="2" t="str">
        <f t="shared" ref="H9:H10" si="2">CONCATENATE("https://vimeo.com/",F9,G9)</f>
        <v>https://vimeo.com/36334134</v>
      </c>
      <c r="I9" s="2" t="str">
        <f t="shared" ref="I9:I10" si="3">CONCATENATE("https://player.vimeo.com/video/",F9,G9)</f>
        <v>https://player.vimeo.com/video/36334134</v>
      </c>
      <c r="J9" s="2">
        <v>78200</v>
      </c>
    </row>
    <row r="10" spans="2:10" x14ac:dyDescent="0.2">
      <c r="B10" s="2" t="s">
        <v>12</v>
      </c>
      <c r="C10" s="2" t="s">
        <v>84</v>
      </c>
      <c r="D10" s="2">
        <v>8</v>
      </c>
      <c r="E10" s="2" t="s">
        <v>9</v>
      </c>
      <c r="F10" s="2">
        <v>46273869</v>
      </c>
      <c r="G10" s="2"/>
      <c r="H10" s="2" t="str">
        <f t="shared" si="2"/>
        <v>https://vimeo.com/46273869</v>
      </c>
      <c r="I10" s="2" t="str">
        <f t="shared" si="3"/>
        <v>https://player.vimeo.com/video/46273869</v>
      </c>
      <c r="J10" s="2">
        <v>1100000</v>
      </c>
    </row>
    <row r="11" spans="2:10" x14ac:dyDescent="0.2">
      <c r="B11" s="8" t="s">
        <v>33</v>
      </c>
      <c r="C11" s="8"/>
      <c r="D11" s="2">
        <v>9</v>
      </c>
      <c r="E11" s="2" t="s">
        <v>2</v>
      </c>
      <c r="F11" s="8" t="s">
        <v>33</v>
      </c>
      <c r="G11" s="2"/>
      <c r="H11" s="2" t="s">
        <v>20</v>
      </c>
      <c r="I11" s="8" t="s">
        <v>33</v>
      </c>
      <c r="J11" s="8" t="s">
        <v>33</v>
      </c>
    </row>
    <row r="12" spans="2:10" x14ac:dyDescent="0.2">
      <c r="B12" s="8" t="s">
        <v>33</v>
      </c>
      <c r="C12" s="8"/>
      <c r="D12" s="2">
        <v>10</v>
      </c>
      <c r="E12" s="2" t="s">
        <v>2</v>
      </c>
      <c r="F12" s="8" t="s">
        <v>33</v>
      </c>
      <c r="G12" s="2"/>
      <c r="H12" s="2" t="s">
        <v>21</v>
      </c>
      <c r="I12" s="8" t="s">
        <v>33</v>
      </c>
      <c r="J12" s="8" t="s">
        <v>33</v>
      </c>
    </row>
    <row r="13" spans="2:10" x14ac:dyDescent="0.2">
      <c r="B13" s="8" t="s">
        <v>33</v>
      </c>
      <c r="C13" s="8"/>
      <c r="D13" s="2">
        <v>11</v>
      </c>
      <c r="E13" s="2" t="s">
        <v>2</v>
      </c>
      <c r="F13" s="8" t="s">
        <v>33</v>
      </c>
      <c r="G13" s="2"/>
      <c r="H13" s="2" t="s">
        <v>22</v>
      </c>
      <c r="I13" s="8" t="s">
        <v>33</v>
      </c>
      <c r="J13" s="8" t="s">
        <v>33</v>
      </c>
    </row>
    <row r="14" spans="2:10" x14ac:dyDescent="0.2">
      <c r="B14" s="8" t="s">
        <v>33</v>
      </c>
      <c r="C14" s="8"/>
      <c r="D14" s="2">
        <v>12</v>
      </c>
      <c r="E14" s="2" t="s">
        <v>2</v>
      </c>
      <c r="F14" s="8" t="s">
        <v>33</v>
      </c>
      <c r="G14" s="2"/>
      <c r="H14" s="2" t="s">
        <v>24</v>
      </c>
      <c r="I14" s="8" t="s">
        <v>33</v>
      </c>
      <c r="J14" s="8" t="s">
        <v>33</v>
      </c>
    </row>
    <row r="15" spans="2:10" x14ac:dyDescent="0.2">
      <c r="B15" s="8" t="s">
        <v>33</v>
      </c>
      <c r="C15" s="8"/>
      <c r="D15" s="2">
        <v>13</v>
      </c>
      <c r="E15" s="2" t="s">
        <v>2</v>
      </c>
      <c r="F15" s="8" t="s">
        <v>33</v>
      </c>
      <c r="G15" s="2"/>
      <c r="H15" s="2" t="s">
        <v>26</v>
      </c>
      <c r="I15" s="8" t="s">
        <v>33</v>
      </c>
      <c r="J15" s="8" t="s">
        <v>33</v>
      </c>
    </row>
    <row r="16" spans="2:10" x14ac:dyDescent="0.2">
      <c r="B16" s="8" t="s">
        <v>33</v>
      </c>
      <c r="C16" s="8"/>
      <c r="D16" s="2">
        <v>14</v>
      </c>
      <c r="E16" s="2" t="s">
        <v>2</v>
      </c>
      <c r="F16" s="8" t="s">
        <v>33</v>
      </c>
      <c r="G16" s="2"/>
      <c r="H16" s="2" t="s">
        <v>28</v>
      </c>
      <c r="I16" s="8" t="s">
        <v>33</v>
      </c>
      <c r="J16" s="8" t="s">
        <v>33</v>
      </c>
    </row>
    <row r="17" spans="2:11" x14ac:dyDescent="0.2">
      <c r="B17" s="8" t="s">
        <v>33</v>
      </c>
      <c r="C17" s="8"/>
      <c r="D17" s="2">
        <v>15</v>
      </c>
      <c r="E17" s="2" t="s">
        <v>2</v>
      </c>
      <c r="F17" s="8" t="s">
        <v>33</v>
      </c>
      <c r="G17" s="2"/>
      <c r="H17" s="2" t="s">
        <v>20</v>
      </c>
      <c r="I17" s="8" t="s">
        <v>33</v>
      </c>
      <c r="J17" s="8" t="s">
        <v>33</v>
      </c>
    </row>
    <row r="18" spans="2:11" x14ac:dyDescent="0.2">
      <c r="B18" s="8" t="s">
        <v>33</v>
      </c>
      <c r="C18" s="8"/>
      <c r="D18" s="2">
        <v>16</v>
      </c>
      <c r="E18" s="2" t="s">
        <v>2</v>
      </c>
      <c r="F18" s="8" t="s">
        <v>33</v>
      </c>
      <c r="G18" s="2"/>
      <c r="H18" s="2" t="s">
        <v>21</v>
      </c>
      <c r="I18" s="8" t="s">
        <v>33</v>
      </c>
      <c r="J18" s="8" t="s">
        <v>33</v>
      </c>
    </row>
    <row r="19" spans="2:11" x14ac:dyDescent="0.2">
      <c r="B19" s="8" t="s">
        <v>33</v>
      </c>
      <c r="C19" s="8"/>
      <c r="D19" s="2">
        <v>17</v>
      </c>
      <c r="E19" s="2" t="s">
        <v>2</v>
      </c>
      <c r="F19" s="8" t="s">
        <v>33</v>
      </c>
      <c r="G19" s="2"/>
      <c r="H19" s="2" t="s">
        <v>22</v>
      </c>
      <c r="I19" s="8" t="s">
        <v>33</v>
      </c>
      <c r="J19" s="8" t="s">
        <v>33</v>
      </c>
    </row>
    <row r="20" spans="2:11" x14ac:dyDescent="0.2">
      <c r="B20" s="8" t="s">
        <v>33</v>
      </c>
      <c r="C20" s="8"/>
      <c r="D20" s="2">
        <v>18</v>
      </c>
      <c r="E20" s="2" t="s">
        <v>2</v>
      </c>
      <c r="F20" s="8" t="s">
        <v>33</v>
      </c>
      <c r="G20" s="2"/>
      <c r="H20" s="2" t="s">
        <v>24</v>
      </c>
      <c r="I20" s="8" t="s">
        <v>33</v>
      </c>
      <c r="J20" s="8" t="s">
        <v>33</v>
      </c>
    </row>
    <row r="21" spans="2:11" x14ac:dyDescent="0.2">
      <c r="B21" s="2" t="s">
        <v>36</v>
      </c>
      <c r="C21" s="2" t="s">
        <v>19</v>
      </c>
      <c r="D21" s="2">
        <v>19</v>
      </c>
      <c r="E21" s="2" t="s">
        <v>1</v>
      </c>
      <c r="F21" s="2" t="s">
        <v>53</v>
      </c>
      <c r="G21" s="2"/>
      <c r="H21" s="2" t="str">
        <f t="shared" si="0"/>
        <v>https://www.youtube.com/watch?v=5PSNL1qE6VY</v>
      </c>
      <c r="I21" s="2" t="str">
        <f>CONCATENATE("https://www.youtube.com/embed/",F21,G21)</f>
        <v>https://www.youtube.com/embed/5PSNL1qE6VY</v>
      </c>
      <c r="J21" s="2">
        <v>4223586</v>
      </c>
    </row>
    <row r="22" spans="2:11" x14ac:dyDescent="0.2">
      <c r="B22" s="2" t="s">
        <v>34</v>
      </c>
      <c r="C22" s="2" t="s">
        <v>85</v>
      </c>
      <c r="D22" s="2">
        <v>20</v>
      </c>
      <c r="E22" s="2" t="s">
        <v>1</v>
      </c>
      <c r="F22" s="2" t="s">
        <v>54</v>
      </c>
      <c r="G22" s="2"/>
      <c r="H22" s="2" t="str">
        <f t="shared" si="0"/>
        <v>https://www.youtube.com/watch?v=gAUxw4umkdY</v>
      </c>
      <c r="I22" s="2" t="str">
        <f t="shared" si="1"/>
        <v>https://www.youtube.com/embed/gAUxw4umkdY</v>
      </c>
      <c r="J22" s="2">
        <v>3417742</v>
      </c>
    </row>
    <row r="23" spans="2:11" x14ac:dyDescent="0.2">
      <c r="B23" s="2" t="s">
        <v>37</v>
      </c>
      <c r="C23" s="2" t="s">
        <v>86</v>
      </c>
      <c r="D23" s="2">
        <v>21</v>
      </c>
      <c r="E23" s="2" t="s">
        <v>1</v>
      </c>
      <c r="F23" s="2" t="s">
        <v>55</v>
      </c>
      <c r="G23" s="2"/>
      <c r="H23" s="2" t="str">
        <f t="shared" si="0"/>
        <v>https://www.youtube.com/watch?v=HKSZtp_OGHY</v>
      </c>
      <c r="I23" s="2" t="str">
        <f t="shared" si="1"/>
        <v>https://www.youtube.com/embed/HKSZtp_OGHY</v>
      </c>
      <c r="J23" s="2">
        <v>882350</v>
      </c>
      <c r="K23" s="1"/>
    </row>
    <row r="24" spans="2:11" x14ac:dyDescent="0.2">
      <c r="B24" s="2" t="s">
        <v>38</v>
      </c>
      <c r="C24" s="2" t="s">
        <v>23</v>
      </c>
      <c r="D24" s="2">
        <v>22</v>
      </c>
      <c r="E24" s="2" t="s">
        <v>1</v>
      </c>
      <c r="F24" s="2" t="s">
        <v>43</v>
      </c>
      <c r="G24" s="2"/>
      <c r="H24" s="2" t="str">
        <f t="shared" si="0"/>
        <v>https://www.youtube.com/watch?v=7GqClqvlObY</v>
      </c>
      <c r="I24" s="2" t="str">
        <f t="shared" si="1"/>
        <v>https://www.youtube.com/embed/7GqClqvlObY</v>
      </c>
      <c r="J24" s="2">
        <v>14084581</v>
      </c>
    </row>
    <row r="25" spans="2:11" x14ac:dyDescent="0.2">
      <c r="B25" s="2" t="s">
        <v>35</v>
      </c>
      <c r="C25" s="2" t="s">
        <v>25</v>
      </c>
      <c r="D25" s="2">
        <v>23</v>
      </c>
      <c r="E25" s="2" t="s">
        <v>1</v>
      </c>
      <c r="F25" s="2" t="s">
        <v>56</v>
      </c>
      <c r="G25" s="2"/>
      <c r="H25" s="2" t="str">
        <f t="shared" si="0"/>
        <v>https://www.youtube.com/watch?v=GokKUqLcvD8</v>
      </c>
      <c r="I25" s="2" t="str">
        <f t="shared" si="1"/>
        <v>https://www.youtube.com/embed/GokKUqLcvD8</v>
      </c>
      <c r="J25" s="2">
        <v>35670361</v>
      </c>
    </row>
    <row r="26" spans="2:11" x14ac:dyDescent="0.2">
      <c r="B26" s="2" t="s">
        <v>61</v>
      </c>
      <c r="C26" s="2" t="s">
        <v>27</v>
      </c>
      <c r="D26" s="2">
        <v>24</v>
      </c>
      <c r="E26" s="2" t="s">
        <v>1</v>
      </c>
      <c r="F26" s="2" t="s">
        <v>60</v>
      </c>
      <c r="G26" s="2"/>
      <c r="H26" s="2" t="str">
        <f t="shared" si="0"/>
        <v>https://www.youtube.com/watch?v=nlvYKl1fjBI</v>
      </c>
      <c r="I26" s="2" t="str">
        <f t="shared" si="1"/>
        <v>https://www.youtube.com/embed/nlvYKl1fjBI</v>
      </c>
      <c r="J26" s="2">
        <v>3631219</v>
      </c>
    </row>
    <row r="27" spans="2:11" x14ac:dyDescent="0.2">
      <c r="B27" s="2" t="s">
        <v>63</v>
      </c>
      <c r="C27" s="2" t="s">
        <v>29</v>
      </c>
      <c r="D27" s="2">
        <v>25</v>
      </c>
      <c r="E27" s="2" t="s">
        <v>1</v>
      </c>
      <c r="F27" s="2" t="s">
        <v>62</v>
      </c>
      <c r="G27" s="2"/>
      <c r="H27" s="2" t="str">
        <f t="shared" si="0"/>
        <v>https://www.youtube.com/watch?v=JjFsNSoDZK8</v>
      </c>
      <c r="I27" s="2" t="str">
        <f t="shared" si="1"/>
        <v>https://www.youtube.com/embed/JjFsNSoDZK8</v>
      </c>
      <c r="J27" s="2">
        <v>8186148</v>
      </c>
    </row>
    <row r="28" spans="2:11" x14ac:dyDescent="0.2">
      <c r="B28" s="2" t="s">
        <v>64</v>
      </c>
      <c r="C28" s="2" t="s">
        <v>30</v>
      </c>
      <c r="D28" s="2">
        <v>26</v>
      </c>
      <c r="E28" s="2" t="s">
        <v>1</v>
      </c>
      <c r="F28" s="2" t="s">
        <v>65</v>
      </c>
      <c r="G28" s="2"/>
      <c r="H28" s="2" t="str">
        <f t="shared" si="0"/>
        <v>https://www.youtube.com/watch?v=2f516ZLyC6U</v>
      </c>
      <c r="I28" s="2" t="str">
        <f t="shared" si="1"/>
        <v>https://www.youtube.com/embed/2f516ZLyC6U</v>
      </c>
      <c r="J28" s="2">
        <v>4408105</v>
      </c>
    </row>
    <row r="29" spans="2:11" x14ac:dyDescent="0.2">
      <c r="B29" s="2" t="s">
        <v>66</v>
      </c>
      <c r="C29" s="2" t="s">
        <v>31</v>
      </c>
      <c r="D29" s="2">
        <v>27</v>
      </c>
      <c r="E29" s="2" t="s">
        <v>1</v>
      </c>
      <c r="F29" s="2" t="s">
        <v>67</v>
      </c>
      <c r="G29" s="2"/>
      <c r="H29" s="2" t="str">
        <f t="shared" si="0"/>
        <v>https://www.youtube.com/watch?v=MTIP-Ih_GR0</v>
      </c>
      <c r="I29" s="2" t="str">
        <f t="shared" si="1"/>
        <v>https://www.youtube.com/embed/MTIP-Ih_GR0</v>
      </c>
      <c r="J29" s="2">
        <v>1311286</v>
      </c>
    </row>
    <row r="30" spans="2:11" x14ac:dyDescent="0.2">
      <c r="B30" s="2" t="s">
        <v>69</v>
      </c>
      <c r="C30" s="2" t="s">
        <v>32</v>
      </c>
      <c r="D30" s="2">
        <v>28</v>
      </c>
      <c r="E30" s="2" t="s">
        <v>1</v>
      </c>
      <c r="F30" s="2" t="s">
        <v>68</v>
      </c>
      <c r="G30" s="2"/>
      <c r="H30" s="2" t="str">
        <f t="shared" si="0"/>
        <v>https://www.youtube.com/watch?v=tmeOjFno6Do</v>
      </c>
      <c r="I30" s="2" t="str">
        <f t="shared" si="1"/>
        <v>https://www.youtube.com/embed/tmeOjFno6Do</v>
      </c>
      <c r="J30" s="2">
        <v>80560780</v>
      </c>
    </row>
    <row r="31" spans="2:11" x14ac:dyDescent="0.2">
      <c r="B31" s="2"/>
      <c r="C31" s="2"/>
      <c r="D31" s="2"/>
      <c r="E31" s="2"/>
      <c r="F31" s="2"/>
      <c r="G31" s="2"/>
      <c r="H31" s="2"/>
      <c r="I31" s="2"/>
      <c r="J31" s="2"/>
    </row>
    <row r="32" spans="2:11" x14ac:dyDescent="0.2">
      <c r="B32" s="2"/>
      <c r="C32" s="2"/>
      <c r="D32" s="2"/>
      <c r="E32" s="2"/>
      <c r="F32" s="2"/>
      <c r="G32" s="2"/>
      <c r="H32" s="2"/>
      <c r="I32" s="2"/>
      <c r="J32" s="2"/>
    </row>
    <row r="33" spans="2:10" x14ac:dyDescent="0.2">
      <c r="B33" s="2"/>
      <c r="C33" s="2"/>
      <c r="D33" s="2"/>
      <c r="E33" s="2"/>
      <c r="F33" s="2"/>
      <c r="G33" s="2"/>
      <c r="H33" s="2"/>
      <c r="I33" s="2"/>
      <c r="J33" s="2"/>
    </row>
    <row r="34" spans="2:10" x14ac:dyDescent="0.2">
      <c r="B34" s="2"/>
      <c r="C34" s="2"/>
      <c r="D34" s="2"/>
      <c r="E34" s="2"/>
      <c r="F34" s="2"/>
      <c r="G34" s="2"/>
      <c r="H34" s="2"/>
      <c r="I34" s="2"/>
      <c r="J34" s="2"/>
    </row>
    <row r="35" spans="2:10" x14ac:dyDescent="0.2">
      <c r="B35" s="2"/>
      <c r="C35" s="2"/>
      <c r="D35" s="2"/>
      <c r="E35" s="2"/>
      <c r="F35" s="2"/>
      <c r="G35" s="2"/>
      <c r="H35" s="2"/>
      <c r="I35" s="2"/>
      <c r="J35" s="2"/>
    </row>
    <row r="36" spans="2:10" x14ac:dyDescent="0.2">
      <c r="B36" s="2"/>
      <c r="C36" s="2"/>
      <c r="D36" s="2"/>
      <c r="E36" s="2"/>
      <c r="F36" s="2"/>
      <c r="G36" s="2"/>
      <c r="H36" s="2"/>
      <c r="I36" s="2"/>
      <c r="J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C19" sqref="C19"/>
    </sheetView>
  </sheetViews>
  <sheetFormatPr baseColWidth="10" defaultRowHeight="16" x14ac:dyDescent="0.2"/>
  <cols>
    <col min="3" max="3" width="16.83203125" bestFit="1" customWidth="1"/>
    <col min="4" max="4" width="48.1640625" customWidth="1"/>
    <col min="5" max="5" width="41.5" customWidth="1"/>
    <col min="6" max="6" width="15.5" bestFit="1" customWidth="1"/>
  </cols>
  <sheetData>
    <row r="2" spans="2:5" x14ac:dyDescent="0.2">
      <c r="B2" s="12" t="s">
        <v>75</v>
      </c>
      <c r="C2" s="2" t="s">
        <v>0</v>
      </c>
      <c r="D2" s="2" t="s">
        <v>1</v>
      </c>
      <c r="E2" s="2" t="s">
        <v>9</v>
      </c>
    </row>
    <row r="3" spans="2:5" x14ac:dyDescent="0.2">
      <c r="B3" s="13"/>
      <c r="C3" s="2" t="s">
        <v>46</v>
      </c>
      <c r="D3" s="2" t="s">
        <v>40</v>
      </c>
      <c r="E3" s="2" t="s">
        <v>44</v>
      </c>
    </row>
    <row r="4" spans="2:5" x14ac:dyDescent="0.2">
      <c r="B4" s="13"/>
      <c r="C4" s="2" t="s">
        <v>47</v>
      </c>
      <c r="D4" s="2" t="s">
        <v>41</v>
      </c>
      <c r="E4" s="2" t="s">
        <v>45</v>
      </c>
    </row>
    <row r="5" spans="2:5" x14ac:dyDescent="0.2">
      <c r="B5" s="14"/>
      <c r="C5" s="2" t="s">
        <v>42</v>
      </c>
      <c r="D5" s="3" t="s">
        <v>43</v>
      </c>
      <c r="E5" s="3">
        <v>37873697</v>
      </c>
    </row>
    <row r="8" spans="2:5" x14ac:dyDescent="0.2">
      <c r="B8" s="11" t="s">
        <v>74</v>
      </c>
      <c r="C8" s="2" t="s">
        <v>71</v>
      </c>
      <c r="D8" s="2" t="s">
        <v>70</v>
      </c>
      <c r="E8" s="2"/>
    </row>
    <row r="9" spans="2:5" x14ac:dyDescent="0.2">
      <c r="B9" s="11"/>
      <c r="C9" s="2" t="s">
        <v>72</v>
      </c>
      <c r="D9" s="2" t="s">
        <v>73</v>
      </c>
      <c r="E9" s="2"/>
    </row>
    <row r="10" spans="2:5" x14ac:dyDescent="0.2">
      <c r="B10" s="11"/>
      <c r="C10" s="2"/>
      <c r="D10" s="2"/>
      <c r="E10" s="2"/>
    </row>
    <row r="11" spans="2:5" x14ac:dyDescent="0.2">
      <c r="B11" s="11"/>
      <c r="C11" s="2"/>
      <c r="D11" s="2"/>
      <c r="E11" s="2"/>
    </row>
    <row r="12" spans="2:5" x14ac:dyDescent="0.2">
      <c r="B12" s="11"/>
      <c r="C12" s="2"/>
      <c r="D12" s="2"/>
      <c r="E12" s="2"/>
    </row>
  </sheetData>
  <mergeCells count="2">
    <mergeCell ref="B8:B12"/>
    <mergeCell ref="B2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2" sqref="B2:I12"/>
    </sheetView>
  </sheetViews>
  <sheetFormatPr baseColWidth="10" defaultRowHeight="16" x14ac:dyDescent="0.2"/>
  <cols>
    <col min="3" max="3" width="38" bestFit="1" customWidth="1"/>
    <col min="4" max="4" width="66.5" bestFit="1" customWidth="1"/>
    <col min="5" max="5" width="19.83203125" bestFit="1" customWidth="1"/>
    <col min="6" max="6" width="18.33203125" bestFit="1" customWidth="1"/>
    <col min="8" max="8" width="15.83203125" bestFit="1" customWidth="1"/>
    <col min="9" max="9" width="14.33203125" bestFit="1" customWidth="1"/>
  </cols>
  <sheetData>
    <row r="2" spans="2:9" s="4" customFormat="1" x14ac:dyDescent="0.2">
      <c r="B2" s="5" t="s">
        <v>87</v>
      </c>
      <c r="C2" s="9" t="s">
        <v>16</v>
      </c>
      <c r="D2" s="9" t="s">
        <v>2</v>
      </c>
      <c r="E2" s="5" t="s">
        <v>13</v>
      </c>
      <c r="F2" s="5" t="s">
        <v>14</v>
      </c>
      <c r="G2" s="5" t="s">
        <v>15</v>
      </c>
      <c r="H2" s="5" t="s">
        <v>17</v>
      </c>
      <c r="I2" s="5" t="s">
        <v>18</v>
      </c>
    </row>
    <row r="3" spans="2:9" x14ac:dyDescent="0.2">
      <c r="B3" s="2">
        <v>19</v>
      </c>
      <c r="C3" s="10" t="str">
        <f>INDEX('movie-data'!$C$21:$C$31,MATCH('bubble-scatter-data'!$B3,'bubble-scatter-data'!$B$3:$B$12,0))</f>
        <v>Avatar</v>
      </c>
      <c r="D3" s="10" t="str">
        <f>INDEX('movie-data'!$I$21:$I$31,MATCH('bubble-scatter-data'!$B3,'bubble-scatter-data'!$B$3:$B$12,0))</f>
        <v>https://www.youtube.com/embed/5PSNL1qE6VY</v>
      </c>
      <c r="E3" s="2">
        <v>1</v>
      </c>
      <c r="F3" s="2">
        <v>1</v>
      </c>
      <c r="G3" s="7">
        <v>40165</v>
      </c>
      <c r="H3" s="2">
        <v>425000000</v>
      </c>
      <c r="I3" s="2">
        <v>2783918982</v>
      </c>
    </row>
    <row r="4" spans="2:9" x14ac:dyDescent="0.2">
      <c r="B4" s="2">
        <v>20</v>
      </c>
      <c r="C4" s="10" t="str">
        <f>INDEX('movie-data'!$C$21:$C$31,MATCH('bubble-scatter-data'!$B4,'bubble-scatter-data'!$B$3:$B$12,0))</f>
        <v xml:space="preserve">Star Wars: The Force Awakens Official Trailer </v>
      </c>
      <c r="D4" s="10" t="str">
        <f>INDEX('movie-data'!$I$21:$I$31,MATCH('bubble-scatter-data'!$B4,'bubble-scatter-data'!$B$3:$B$12,0))</f>
        <v>https://www.youtube.com/embed/gAUxw4umkdY</v>
      </c>
      <c r="E4" s="2">
        <v>2</v>
      </c>
      <c r="F4" s="2">
        <v>2</v>
      </c>
      <c r="G4" s="7">
        <v>42356</v>
      </c>
      <c r="H4" s="2">
        <v>306000000</v>
      </c>
      <c r="I4" s="2">
        <v>2058662225</v>
      </c>
    </row>
    <row r="5" spans="2:9" x14ac:dyDescent="0.2">
      <c r="B5" s="2">
        <v>21</v>
      </c>
      <c r="C5" s="10" t="str">
        <f>INDEX('movie-data'!$C$21:$C$31,MATCH('bubble-scatter-data'!$B5,'bubble-scatter-data'!$B$3:$B$12,0))</f>
        <v>Pirates of the Caribbean: At World's End</v>
      </c>
      <c r="D5" s="10" t="str">
        <f>INDEX('movie-data'!$I$21:$I$31,MATCH('bubble-scatter-data'!$B5,'bubble-scatter-data'!$B$3:$B$12,0))</f>
        <v>https://www.youtube.com/embed/HKSZtp_OGHY</v>
      </c>
      <c r="E5" s="2">
        <v>3</v>
      </c>
      <c r="F5" s="2">
        <v>5</v>
      </c>
      <c r="G5" s="7">
        <v>39226</v>
      </c>
      <c r="H5" s="2">
        <v>300000000</v>
      </c>
      <c r="I5" s="2">
        <v>963420425</v>
      </c>
    </row>
    <row r="6" spans="2:9" x14ac:dyDescent="0.2">
      <c r="B6" s="2">
        <v>22</v>
      </c>
      <c r="C6" s="10" t="str">
        <f>INDEX('movie-data'!$C$21:$C$31,MATCH('bubble-scatter-data'!$B6,'bubble-scatter-data'!$B$3:$B$12,0))</f>
        <v>Spectre</v>
      </c>
      <c r="D6" s="10" t="str">
        <f>INDEX('movie-data'!$I$21:$I$31,MATCH('bubble-scatter-data'!$B6,'bubble-scatter-data'!$B$3:$B$12,0))</f>
        <v>https://www.youtube.com/embed/7GqClqvlObY</v>
      </c>
      <c r="E6" s="2">
        <v>4</v>
      </c>
      <c r="F6" s="2">
        <v>7</v>
      </c>
      <c r="G6" s="7">
        <v>42314</v>
      </c>
      <c r="H6" s="2">
        <v>300000000</v>
      </c>
      <c r="I6" s="2">
        <v>879620923</v>
      </c>
    </row>
    <row r="7" spans="2:9" x14ac:dyDescent="0.2">
      <c r="B7" s="2">
        <v>23</v>
      </c>
      <c r="C7" s="10" t="str">
        <f>INDEX('movie-data'!$C$21:$C$31,MATCH('bubble-scatter-data'!$B7,'bubble-scatter-data'!$B$3:$B$12,0))</f>
        <v>The Dark Knight Rises</v>
      </c>
      <c r="D7" s="10" t="str">
        <f>INDEX('movie-data'!$I$21:$I$31,MATCH('bubble-scatter-data'!$B7,'bubble-scatter-data'!$B$3:$B$12,0))</f>
        <v>https://www.youtube.com/embed/GokKUqLcvD8</v>
      </c>
      <c r="E7" s="2">
        <v>5</v>
      </c>
      <c r="F7" s="2">
        <v>4</v>
      </c>
      <c r="G7" s="7">
        <v>41110</v>
      </c>
      <c r="H7" s="2">
        <v>275000000</v>
      </c>
      <c r="I7" s="2">
        <v>1084439099</v>
      </c>
    </row>
    <row r="8" spans="2:9" x14ac:dyDescent="0.2">
      <c r="B8" s="2">
        <v>24</v>
      </c>
      <c r="C8" s="10" t="str">
        <f>INDEX('movie-data'!$C$21:$C$31,MATCH('bubble-scatter-data'!$B8,'bubble-scatter-data'!$B$3:$B$12,0))</f>
        <v>John Carter</v>
      </c>
      <c r="D8" s="10" t="str">
        <f>INDEX('movie-data'!$I$21:$I$31,MATCH('bubble-scatter-data'!$B8,'bubble-scatter-data'!$B$3:$B$12,0))</f>
        <v>https://www.youtube.com/embed/nlvYKl1fjBI</v>
      </c>
      <c r="E8" s="2">
        <v>7</v>
      </c>
      <c r="F8" s="2">
        <v>9</v>
      </c>
      <c r="G8" s="7">
        <v>40977</v>
      </c>
      <c r="H8" s="2">
        <v>275000000</v>
      </c>
      <c r="I8" s="2">
        <v>282778100</v>
      </c>
    </row>
    <row r="9" spans="2:9" x14ac:dyDescent="0.2">
      <c r="B9" s="2">
        <v>25</v>
      </c>
      <c r="C9" s="10" t="str">
        <f>INDEX('movie-data'!$C$21:$C$31,MATCH('bubble-scatter-data'!$B9,'bubble-scatter-data'!$B$3:$B$12,0))</f>
        <v>The Lone Ranger</v>
      </c>
      <c r="D9" s="10" t="str">
        <f>INDEX('movie-data'!$I$21:$I$31,MATCH('bubble-scatter-data'!$B9,'bubble-scatter-data'!$B$3:$B$12,0))</f>
        <v>https://www.youtube.com/embed/JjFsNSoDZK8</v>
      </c>
      <c r="E9" s="2">
        <v>6</v>
      </c>
      <c r="F9" s="2">
        <v>10</v>
      </c>
      <c r="G9" s="7">
        <v>41457</v>
      </c>
      <c r="H9" s="2">
        <v>275000000</v>
      </c>
      <c r="I9" s="2">
        <v>260002115</v>
      </c>
    </row>
    <row r="10" spans="2:9" x14ac:dyDescent="0.2">
      <c r="B10" s="2">
        <v>26</v>
      </c>
      <c r="C10" s="10" t="str">
        <f>INDEX('movie-data'!$C$21:$C$31,MATCH('bubble-scatter-data'!$B10,'bubble-scatter-data'!$B$3:$B$12,0))</f>
        <v>Tangled</v>
      </c>
      <c r="D10" s="10" t="str">
        <f>INDEX('movie-data'!$I$21:$I$31,MATCH('bubble-scatter-data'!$B10,'bubble-scatter-data'!$B$3:$B$12,0))</f>
        <v>https://www.youtube.com/embed/2f516ZLyC6U</v>
      </c>
      <c r="E10" s="2">
        <v>8</v>
      </c>
      <c r="F10" s="2">
        <v>8</v>
      </c>
      <c r="G10" s="7">
        <v>40506</v>
      </c>
      <c r="H10" s="2">
        <v>260000000</v>
      </c>
      <c r="I10" s="2">
        <v>586581936</v>
      </c>
    </row>
    <row r="11" spans="2:9" x14ac:dyDescent="0.2">
      <c r="B11" s="2">
        <v>27</v>
      </c>
      <c r="C11" s="10" t="str">
        <f>INDEX('movie-data'!$C$21:$C$31,MATCH('bubble-scatter-data'!$B11,'bubble-scatter-data'!$B$3:$B$12,0))</f>
        <v>Spider-Man 3</v>
      </c>
      <c r="D11" s="10" t="str">
        <f>INDEX('movie-data'!$I$21:$I$31,MATCH('bubble-scatter-data'!$B11,'bubble-scatter-data'!$B$3:$B$12,0))</f>
        <v>https://www.youtube.com/embed/MTIP-Ih_GR0</v>
      </c>
      <c r="E11" s="2">
        <v>9</v>
      </c>
      <c r="F11" s="2">
        <v>6</v>
      </c>
      <c r="G11" s="7">
        <v>39206</v>
      </c>
      <c r="H11" s="2">
        <v>258000000</v>
      </c>
      <c r="I11" s="2">
        <v>890875303</v>
      </c>
    </row>
    <row r="12" spans="2:9" x14ac:dyDescent="0.2">
      <c r="B12" s="2">
        <v>28</v>
      </c>
      <c r="C12" s="10" t="str">
        <f>INDEX('movie-data'!$C$21:$C$31,MATCH('bubble-scatter-data'!$B12,'bubble-scatter-data'!$B$3:$B$12,0))</f>
        <v>Avengers: Age of Ultron</v>
      </c>
      <c r="D12" s="10" t="str">
        <f>INDEX('movie-data'!$I$21:$I$31,MATCH('bubble-scatter-data'!$B12,'bubble-scatter-data'!$B$3:$B$12,0))</f>
        <v>https://www.youtube.com/embed/tmeOjFno6Do</v>
      </c>
      <c r="E12" s="2">
        <v>10</v>
      </c>
      <c r="F12" s="2">
        <v>3</v>
      </c>
      <c r="G12" s="7">
        <v>42009</v>
      </c>
      <c r="H12" s="2">
        <v>250000000</v>
      </c>
      <c r="I12" s="2">
        <v>1404705868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workbookViewId="0">
      <selection activeCell="D17" sqref="D17"/>
    </sheetView>
  </sheetViews>
  <sheetFormatPr baseColWidth="10" defaultRowHeight="16" x14ac:dyDescent="0.2"/>
  <cols>
    <col min="1" max="1" width="5" customWidth="1"/>
    <col min="2" max="2" width="4.6640625" bestFit="1" customWidth="1"/>
    <col min="3" max="3" width="22.33203125" bestFit="1" customWidth="1"/>
    <col min="4" max="5" width="65.1640625" bestFit="1" customWidth="1"/>
  </cols>
  <sheetData>
    <row r="2" spans="2:5" x14ac:dyDescent="0.2">
      <c r="B2" s="5" t="s">
        <v>87</v>
      </c>
      <c r="C2" s="9" t="s">
        <v>16</v>
      </c>
      <c r="D2" s="9" t="s">
        <v>59</v>
      </c>
      <c r="E2" s="9" t="s">
        <v>3</v>
      </c>
    </row>
    <row r="3" spans="2:5" x14ac:dyDescent="0.2">
      <c r="B3" s="2">
        <v>19</v>
      </c>
      <c r="C3" s="10" t="str">
        <f>INDEX('movie-data'!$C$21:$C$31,MATCH('bubble-scatter-data'!$B3,'bubble-scatter-data'!$B$3:$B$12,0))</f>
        <v>Avatar</v>
      </c>
      <c r="D3" s="10" t="str">
        <f>INDEX('movie-data'!$I$21:$I$31,MATCH('bubble-scatter-data'!$B3,'bubble-scatter-data'!$B$3:$B$12,0))</f>
        <v>https://www.youtube.com/embed/5PSNL1qE6VY</v>
      </c>
      <c r="E3" s="10">
        <f>INDEX('movie-data'!$J$21:$J$31,MATCH('bubble-scatter-data'!$B3,'bubble-scatter-data'!$B$3:$B$12,0))</f>
        <v>4223586</v>
      </c>
    </row>
    <row r="4" spans="2:5" x14ac:dyDescent="0.2">
      <c r="B4" s="2">
        <v>20</v>
      </c>
      <c r="C4" s="10" t="str">
        <f>INDEX('movie-data'!$C$21:$C$31,MATCH('bubble-scatter-data'!$B4,'bubble-scatter-data'!$B$3:$B$12,0))</f>
        <v xml:space="preserve">Star Wars: The Force Awakens Official Trailer </v>
      </c>
      <c r="D4" s="10" t="str">
        <f>INDEX('movie-data'!$I$21:$I$31,MATCH('bubble-scatter-data'!$B4,'bubble-scatter-data'!$B$3:$B$12,0))</f>
        <v>https://www.youtube.com/embed/gAUxw4umkdY</v>
      </c>
      <c r="E4" s="10">
        <f>INDEX('movie-data'!$J$21:$J$31,MATCH('bubble-scatter-data'!$B4,'bubble-scatter-data'!$B$3:$B$12,0))</f>
        <v>3417742</v>
      </c>
    </row>
    <row r="5" spans="2:5" x14ac:dyDescent="0.2">
      <c r="B5" s="2">
        <v>21</v>
      </c>
      <c r="C5" s="10" t="str">
        <f>INDEX('movie-data'!$C$21:$C$31,MATCH('bubble-scatter-data'!$B5,'bubble-scatter-data'!$B$3:$B$12,0))</f>
        <v>Pirates of the Caribbean: At World's End</v>
      </c>
      <c r="D5" s="10" t="str">
        <f>INDEX('movie-data'!$I$21:$I$31,MATCH('bubble-scatter-data'!$B5,'bubble-scatter-data'!$B$3:$B$12,0))</f>
        <v>https://www.youtube.com/embed/HKSZtp_OGHY</v>
      </c>
      <c r="E5" s="10">
        <f>INDEX('movie-data'!$J$21:$J$31,MATCH('bubble-scatter-data'!$B5,'bubble-scatter-data'!$B$3:$B$12,0))</f>
        <v>882350</v>
      </c>
    </row>
    <row r="6" spans="2:5" x14ac:dyDescent="0.2">
      <c r="B6" s="2">
        <v>22</v>
      </c>
      <c r="C6" s="10" t="str">
        <f>INDEX('movie-data'!$C$21:$C$31,MATCH('bubble-scatter-data'!$B6,'bubble-scatter-data'!$B$3:$B$12,0))</f>
        <v>Spectre</v>
      </c>
      <c r="D6" s="10" t="str">
        <f>INDEX('movie-data'!$I$21:$I$31,MATCH('bubble-scatter-data'!$B6,'bubble-scatter-data'!$B$3:$B$12,0))</f>
        <v>https://www.youtube.com/embed/7GqClqvlObY</v>
      </c>
      <c r="E6" s="10">
        <f>INDEX('movie-data'!$J$21:$J$31,MATCH('bubble-scatter-data'!$B6,'bubble-scatter-data'!$B$3:$B$12,0))</f>
        <v>14084581</v>
      </c>
    </row>
    <row r="7" spans="2:5" x14ac:dyDescent="0.2">
      <c r="B7" s="2">
        <v>23</v>
      </c>
      <c r="C7" s="10" t="str">
        <f>INDEX('movie-data'!$C$21:$C$31,MATCH('bubble-scatter-data'!$B7,'bubble-scatter-data'!$B$3:$B$12,0))</f>
        <v>The Dark Knight Rises</v>
      </c>
      <c r="D7" s="10" t="str">
        <f>INDEX('movie-data'!$I$21:$I$31,MATCH('bubble-scatter-data'!$B7,'bubble-scatter-data'!$B$3:$B$12,0))</f>
        <v>https://www.youtube.com/embed/GokKUqLcvD8</v>
      </c>
      <c r="E7" s="10">
        <f>INDEX('movie-data'!$J$21:$J$31,MATCH('bubble-scatter-data'!$B7,'bubble-scatter-data'!$B$3:$B$12,0))</f>
        <v>35670361</v>
      </c>
    </row>
    <row r="8" spans="2:5" x14ac:dyDescent="0.2">
      <c r="B8" s="2">
        <v>24</v>
      </c>
      <c r="C8" s="10" t="str">
        <f>INDEX('movie-data'!$C$21:$C$31,MATCH('bubble-scatter-data'!$B8,'bubble-scatter-data'!$B$3:$B$12,0))</f>
        <v>John Carter</v>
      </c>
      <c r="D8" s="10" t="str">
        <f>INDEX('movie-data'!$I$21:$I$31,MATCH('bubble-scatter-data'!$B8,'bubble-scatter-data'!$B$3:$B$12,0))</f>
        <v>https://www.youtube.com/embed/nlvYKl1fjBI</v>
      </c>
      <c r="E8" s="10">
        <f>INDEX('movie-data'!$J$21:$J$31,MATCH('bubble-scatter-data'!$B8,'bubble-scatter-data'!$B$3:$B$12,0))</f>
        <v>3631219</v>
      </c>
    </row>
    <row r="9" spans="2:5" x14ac:dyDescent="0.2">
      <c r="B9" s="2">
        <v>25</v>
      </c>
      <c r="C9" s="10" t="str">
        <f>INDEX('movie-data'!$C$21:$C$31,MATCH('bubble-scatter-data'!$B9,'bubble-scatter-data'!$B$3:$B$12,0))</f>
        <v>The Lone Ranger</v>
      </c>
      <c r="D9" s="10" t="str">
        <f>INDEX('movie-data'!$I$21:$I$31,MATCH('bubble-scatter-data'!$B9,'bubble-scatter-data'!$B$3:$B$12,0))</f>
        <v>https://www.youtube.com/embed/JjFsNSoDZK8</v>
      </c>
      <c r="E9" s="10">
        <f>INDEX('movie-data'!$J$21:$J$31,MATCH('bubble-scatter-data'!$B9,'bubble-scatter-data'!$B$3:$B$12,0))</f>
        <v>8186148</v>
      </c>
    </row>
    <row r="10" spans="2:5" x14ac:dyDescent="0.2">
      <c r="B10" s="2">
        <v>26</v>
      </c>
      <c r="C10" s="10" t="str">
        <f>INDEX('movie-data'!$C$21:$C$31,MATCH('bubble-scatter-data'!$B10,'bubble-scatter-data'!$B$3:$B$12,0))</f>
        <v>Tangled</v>
      </c>
      <c r="D10" s="10" t="str">
        <f>INDEX('movie-data'!$I$21:$I$31,MATCH('bubble-scatter-data'!$B10,'bubble-scatter-data'!$B$3:$B$12,0))</f>
        <v>https://www.youtube.com/embed/2f516ZLyC6U</v>
      </c>
      <c r="E10" s="10">
        <f>INDEX('movie-data'!$J$21:$J$31,MATCH('bubble-scatter-data'!$B10,'bubble-scatter-data'!$B$3:$B$12,0))</f>
        <v>4408105</v>
      </c>
    </row>
    <row r="11" spans="2:5" x14ac:dyDescent="0.2">
      <c r="B11" s="2">
        <v>27</v>
      </c>
      <c r="C11" s="10" t="str">
        <f>INDEX('movie-data'!$C$21:$C$31,MATCH('bubble-scatter-data'!$B11,'bubble-scatter-data'!$B$3:$B$12,0))</f>
        <v>Spider-Man 3</v>
      </c>
      <c r="D11" s="10" t="str">
        <f>INDEX('movie-data'!$I$21:$I$31,MATCH('bubble-scatter-data'!$B11,'bubble-scatter-data'!$B$3:$B$12,0))</f>
        <v>https://www.youtube.com/embed/MTIP-Ih_GR0</v>
      </c>
      <c r="E11" s="10">
        <f>INDEX('movie-data'!$J$21:$J$31,MATCH('bubble-scatter-data'!$B11,'bubble-scatter-data'!$B$3:$B$12,0))</f>
        <v>1311286</v>
      </c>
    </row>
    <row r="12" spans="2:5" x14ac:dyDescent="0.2">
      <c r="B12" s="2">
        <v>28</v>
      </c>
      <c r="C12" s="10" t="str">
        <f>INDEX('movie-data'!$C$21:$C$31,MATCH('bubble-scatter-data'!$B12,'bubble-scatter-data'!$B$3:$B$12,0))</f>
        <v>Avengers: Age of Ultron</v>
      </c>
      <c r="D12" s="10" t="str">
        <f>INDEX('movie-data'!$I$21:$I$31,MATCH('bubble-scatter-data'!$B12,'bubble-scatter-data'!$B$3:$B$12,0))</f>
        <v>https://www.youtube.com/embed/tmeOjFno6Do</v>
      </c>
      <c r="E12" s="10">
        <f>INDEX('movie-data'!$J$21:$J$31,MATCH('bubble-scatter-data'!$B12,'bubble-scatter-data'!$B$3:$B$12,0))</f>
        <v>80560780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movie-data</vt:lpstr>
      <vt:lpstr>urls</vt:lpstr>
      <vt:lpstr>bubble-scatter-data</vt:lpstr>
      <vt:lpstr>bubble-data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2017-06-16T02:00:19Z</dcterms:created>
  <dcterms:modified xsi:type="dcterms:W3CDTF">2017-06-22T05:20:28Z</dcterms:modified>
</cp:coreProperties>
</file>