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richmond/OneDrive/code/projects/wakaru/source_emails/"/>
    </mc:Choice>
  </mc:AlternateContent>
  <bookViews>
    <workbookView xWindow="700" yWindow="-17160" windowWidth="25600" windowHeight="14820" tabRatio="500"/>
  </bookViews>
  <sheets>
    <sheet name="form_outcomes_final" sheetId="1" r:id="rId1"/>
    <sheet name="Pearson Correlation" sheetId="37" r:id="rId2"/>
    <sheet name="Reg(All)" sheetId="25" r:id="rId3"/>
    <sheet name="+ p-value metrics " sheetId="16" r:id="rId4"/>
    <sheet name="Reg(+p-values)" sheetId="19" r:id="rId5"/>
  </sheets>
  <definedNames>
    <definedName name="_xlnm._FilterDatabase" localSheetId="0" hidden="1">form_outcomes_final!$A$1:$M$60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71" i="1" l="1"/>
  <c r="P70" i="1"/>
  <c r="P69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C7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2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63" i="1"/>
  <c r="O65" i="1"/>
  <c r="O67" i="1"/>
  <c r="P63" i="1"/>
  <c r="P65" i="1"/>
  <c r="P67" i="1"/>
  <c r="O64" i="1"/>
  <c r="P64" i="1"/>
  <c r="N34" i="1"/>
  <c r="O71" i="1"/>
  <c r="O70" i="1"/>
  <c r="O69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71" i="1"/>
  <c r="N24" i="1"/>
  <c r="N25" i="1"/>
  <c r="N26" i="1"/>
  <c r="N27" i="1"/>
  <c r="N28" i="1"/>
  <c r="N29" i="1"/>
  <c r="N30" i="1"/>
  <c r="N31" i="1"/>
  <c r="N32" i="1"/>
  <c r="N33" i="1"/>
  <c r="N35" i="1"/>
  <c r="N36" i="1"/>
  <c r="N37" i="1"/>
  <c r="N38" i="1"/>
  <c r="N70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69" i="1"/>
  <c r="N63" i="1"/>
  <c r="N65" i="1"/>
  <c r="N67" i="1"/>
  <c r="N64" i="1"/>
  <c r="M70" i="1"/>
  <c r="C70" i="1"/>
  <c r="D70" i="1"/>
  <c r="E70" i="1"/>
  <c r="F70" i="1"/>
  <c r="G70" i="1"/>
  <c r="H70" i="1"/>
  <c r="I70" i="1"/>
  <c r="J70" i="1"/>
  <c r="K70" i="1"/>
  <c r="L70" i="1"/>
  <c r="M71" i="1"/>
  <c r="C71" i="1"/>
  <c r="D71" i="1"/>
  <c r="E71" i="1"/>
  <c r="F71" i="1"/>
  <c r="G71" i="1"/>
  <c r="H71" i="1"/>
  <c r="I71" i="1"/>
  <c r="J71" i="1"/>
  <c r="K71" i="1"/>
  <c r="L71" i="1"/>
  <c r="M69" i="1"/>
  <c r="C69" i="1"/>
  <c r="D69" i="1"/>
  <c r="E69" i="1"/>
  <c r="F69" i="1"/>
  <c r="G69" i="1"/>
  <c r="H69" i="1"/>
  <c r="I69" i="1"/>
  <c r="J69" i="1"/>
  <c r="K69" i="1"/>
  <c r="L69" i="1"/>
  <c r="L44" i="19"/>
  <c r="L43" i="19"/>
  <c r="L42" i="19"/>
  <c r="L41" i="19"/>
  <c r="L46" i="19"/>
  <c r="L45" i="19"/>
  <c r="D63" i="1"/>
  <c r="E65" i="1"/>
  <c r="D65" i="1"/>
  <c r="D67" i="1"/>
  <c r="E63" i="1"/>
  <c r="E67" i="1"/>
  <c r="F63" i="1"/>
  <c r="F65" i="1"/>
  <c r="F67" i="1"/>
  <c r="G63" i="1"/>
  <c r="G65" i="1"/>
  <c r="G67" i="1"/>
  <c r="H63" i="1"/>
  <c r="H65" i="1"/>
  <c r="H67" i="1"/>
  <c r="I63" i="1"/>
  <c r="I65" i="1"/>
  <c r="I67" i="1"/>
  <c r="J63" i="1"/>
  <c r="J65" i="1"/>
  <c r="J67" i="1"/>
  <c r="K63" i="1"/>
  <c r="K65" i="1"/>
  <c r="K67" i="1"/>
  <c r="L63" i="1"/>
  <c r="L65" i="1"/>
  <c r="L67" i="1"/>
  <c r="M63" i="1"/>
  <c r="M65" i="1"/>
  <c r="M67" i="1"/>
  <c r="C63" i="1"/>
  <c r="C65" i="1"/>
  <c r="C67" i="1"/>
  <c r="D64" i="1"/>
  <c r="E64" i="1"/>
  <c r="F64" i="1"/>
  <c r="G64" i="1"/>
  <c r="H64" i="1"/>
  <c r="I64" i="1"/>
  <c r="J64" i="1"/>
  <c r="K64" i="1"/>
  <c r="L64" i="1"/>
  <c r="M64" i="1"/>
  <c r="C64" i="1"/>
</calcChain>
</file>

<file path=xl/sharedStrings.xml><?xml version="1.0" encoding="utf-8"?>
<sst xmlns="http://schemas.openxmlformats.org/spreadsheetml/2006/main" count="288" uniqueCount="78">
  <si>
    <t>Category</t>
  </si>
  <si>
    <t>Domain</t>
  </si>
  <si>
    <t>Disgust</t>
  </si>
  <si>
    <t>Fear</t>
  </si>
  <si>
    <t>Joy</t>
  </si>
  <si>
    <t>Sadness</t>
  </si>
  <si>
    <t>Anger</t>
  </si>
  <si>
    <t>Openness</t>
  </si>
  <si>
    <t>Conscientiousness</t>
  </si>
  <si>
    <t>Extraversion</t>
  </si>
  <si>
    <t>Agreeableness</t>
  </si>
  <si>
    <t>EmotionalRange</t>
  </si>
  <si>
    <t>Enjoyment Score</t>
  </si>
  <si>
    <t>Category 2 AVG</t>
  </si>
  <si>
    <t>Category 1 AVG</t>
  </si>
  <si>
    <t>Category 0 AVG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</si>
  <si>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</si>
  <si>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</si>
  <si>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</si>
  <si>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</si>
  <si>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</si>
  <si>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</si>
  <si>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</si>
  <si>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</si>
  <si>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</si>
  <si>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</si>
  <si>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</si>
  <si>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</si>
  <si>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</si>
  <si>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</si>
  <si>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</si>
  <si>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</si>
  <si>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</si>
  <si>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</si>
  <si>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</si>
  <si>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</si>
  <si>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</si>
  <si>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</si>
  <si>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</si>
  <si>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</si>
  <si>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</si>
  <si>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</si>
  <si>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</si>
  <si>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</si>
  <si>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PROBABILITY OUTPUT</t>
  </si>
  <si>
    <t>Percentile</t>
  </si>
  <si>
    <t>Predicted Category</t>
  </si>
  <si>
    <t>AVG(0) - AVG(2)</t>
  </si>
  <si>
    <t>P-VALUE HYP</t>
  </si>
  <si>
    <t>Metric</t>
  </si>
  <si>
    <t>P-Value</t>
  </si>
  <si>
    <t>Alpha</t>
  </si>
  <si>
    <t>Hypothesis?</t>
  </si>
  <si>
    <t>Emotional Range</t>
  </si>
  <si>
    <r>
      <t>(-0.215)</t>
    </r>
    <r>
      <rPr>
        <sz val="12"/>
        <color rgb="FFFF0000"/>
        <rFont val="Calibri (Body)"/>
      </rPr>
      <t>(0.109)</t>
    </r>
  </si>
  <si>
    <r>
      <t>(0.189)</t>
    </r>
    <r>
      <rPr>
        <sz val="12"/>
        <color rgb="FFFF0000"/>
        <rFont val="Calibri (Body)"/>
      </rPr>
      <t>(0.199)</t>
    </r>
  </si>
  <si>
    <r>
      <t>(-0.043)</t>
    </r>
    <r>
      <rPr>
        <sz val="12"/>
        <color rgb="FFFF0000"/>
        <rFont val="Calibri (Body)"/>
      </rPr>
      <t>(0.350)</t>
    </r>
  </si>
  <si>
    <r>
      <t>(0.429)</t>
    </r>
    <r>
      <rPr>
        <sz val="12"/>
        <color rgb="FFFF0000"/>
        <rFont val="Calibri (Body)"/>
      </rPr>
      <t>(0.414)</t>
    </r>
  </si>
  <si>
    <r>
      <t>(-0.45)</t>
    </r>
    <r>
      <rPr>
        <sz val="12"/>
        <color rgb="FFFF0000"/>
        <rFont val="Calibri (Body)"/>
      </rPr>
      <t>(-0.114)</t>
    </r>
  </si>
  <si>
    <r>
      <t>(-0.026)</t>
    </r>
    <r>
      <rPr>
        <sz val="12"/>
        <color rgb="FFFF0000"/>
        <rFont val="Calibri (Body)"/>
      </rPr>
      <t>(-0.190)</t>
    </r>
  </si>
  <si>
    <r>
      <t>(-0.416)</t>
    </r>
    <r>
      <rPr>
        <sz val="12"/>
        <color rgb="FFFF0000"/>
        <rFont val="Calibri (Body)"/>
      </rPr>
      <t>(0.231)</t>
    </r>
    <r>
      <rPr>
        <sz val="12"/>
        <color rgb="FF00B0F0"/>
        <rFont val="Calibri (Body)"/>
      </rPr>
      <t>(-0.314)</t>
    </r>
  </si>
  <si>
    <r>
      <t>(0.984)</t>
    </r>
    <r>
      <rPr>
        <sz val="12"/>
        <color rgb="FFFF0000"/>
        <rFont val="Calibri (Body)"/>
      </rPr>
      <t>(0.885)</t>
    </r>
    <r>
      <rPr>
        <sz val="12"/>
        <color rgb="FF00B0F0"/>
        <rFont val="Calibri (Body)"/>
      </rPr>
      <t>(0.960)</t>
    </r>
  </si>
  <si>
    <r>
      <t>(-0.277)</t>
    </r>
    <r>
      <rPr>
        <sz val="12"/>
        <color rgb="FFFF0000"/>
        <rFont val="Calibri (Body)"/>
      </rPr>
      <t>(-0.307)</t>
    </r>
    <r>
      <rPr>
        <sz val="12"/>
        <color rgb="FF00B0F0"/>
        <rFont val="Calibri (Body)"/>
      </rPr>
      <t>(-0.177)</t>
    </r>
  </si>
  <si>
    <r>
      <t>(-0.089)</t>
    </r>
    <r>
      <rPr>
        <sz val="12"/>
        <color rgb="FFFF0000"/>
        <rFont val="Calibri (Body)"/>
      </rPr>
      <t>(-0.251)</t>
    </r>
    <r>
      <rPr>
        <sz val="12"/>
        <color rgb="FF00B0F0"/>
        <rFont val="Calibri (Body)"/>
      </rPr>
      <t>(0.167)</t>
    </r>
  </si>
  <si>
    <r>
      <t>(0.575)</t>
    </r>
    <r>
      <rPr>
        <sz val="12"/>
        <color rgb="FFFF0000"/>
        <rFont val="Calibri (Body)"/>
      </rPr>
      <t>(-0.120)</t>
    </r>
    <r>
      <rPr>
        <sz val="12"/>
        <color rgb="FF00B0F0"/>
        <rFont val="Calibri (Body)"/>
      </rPr>
      <t>(0.558)</t>
    </r>
  </si>
  <si>
    <r>
      <t>(0.456)</t>
    </r>
    <r>
      <rPr>
        <sz val="12"/>
        <color rgb="FFFF0000"/>
        <rFont val="Calibri (Body)"/>
      </rPr>
      <t>(-0.184)</t>
    </r>
    <r>
      <rPr>
        <sz val="12"/>
        <color rgb="FF00B0F0"/>
        <rFont val="Calibri (Body)"/>
      </rPr>
      <t>(0.373)</t>
    </r>
  </si>
  <si>
    <r>
      <t>(0.001)</t>
    </r>
    <r>
      <rPr>
        <sz val="12"/>
        <color rgb="FFFF0000"/>
        <rFont val="Calibri (Body)"/>
      </rPr>
      <t>(-0.126)</t>
    </r>
    <r>
      <rPr>
        <sz val="12"/>
        <color rgb="FF00B0F0"/>
        <rFont val="Calibri (Body)"/>
      </rPr>
      <t>(0.082)</t>
    </r>
  </si>
  <si>
    <r>
      <t>(-0.096)</t>
    </r>
    <r>
      <rPr>
        <sz val="12"/>
        <color rgb="FFFF0000"/>
        <rFont val="Calibri (Body)"/>
      </rPr>
      <t>(0.230)</t>
    </r>
    <r>
      <rPr>
        <sz val="12"/>
        <color rgb="FF00B0F0"/>
        <rFont val="Calibri (Body)"/>
      </rPr>
      <t>(-0.073)</t>
    </r>
  </si>
  <si>
    <r>
      <t>(-0.098)</t>
    </r>
    <r>
      <rPr>
        <sz val="12"/>
        <color rgb="FFFF0000"/>
        <rFont val="Calibri (Body)"/>
      </rPr>
      <t>(0.013)</t>
    </r>
    <r>
      <rPr>
        <sz val="12"/>
        <color rgb="FF00B0F0"/>
        <rFont val="Calibri (Body)"/>
      </rPr>
      <t>(-0.395)</t>
    </r>
  </si>
  <si>
    <r>
      <rPr>
        <sz val="12"/>
        <color rgb="FF00B050"/>
        <rFont val="Calibri (Body)"/>
      </rPr>
      <t>(-0.327)</t>
    </r>
    <r>
      <rPr>
        <sz val="12"/>
        <color rgb="FFFF0000"/>
        <rFont val="Calibri"/>
        <family val="2"/>
        <scheme val="minor"/>
      </rPr>
      <t>(-0.009)</t>
    </r>
    <r>
      <rPr>
        <sz val="12"/>
        <color rgb="FF00B0F0"/>
        <rFont val="Calibri (Body)"/>
      </rPr>
      <t>(-0.237)</t>
    </r>
  </si>
  <si>
    <t>STDEV</t>
  </si>
  <si>
    <t>Category 0 STDEV</t>
  </si>
  <si>
    <t>Category 1 STDEV</t>
  </si>
  <si>
    <t>Category 2 STDEV</t>
  </si>
  <si>
    <t>Big 5</t>
  </si>
  <si>
    <t>dissat</t>
  </si>
  <si>
    <t>x</t>
  </si>
  <si>
    <t>Overall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</si>
</sst>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FF0000"/>
      <name val="Calibri (Body)"/>
    </font>
    <font>
      <sz val="12"/>
      <color rgb="FF00B050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B0F0"/>
      <name val="Calibri (Body)"/>
    </font>
    <font>
      <sz val="12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1" fillId="0" borderId="3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3" xfId="0" applyBorder="1"/>
    <xf numFmtId="0" fontId="0" fillId="0" borderId="0" xfId="0" applyAlignment="1"/>
    <xf numFmtId="0" fontId="0" fillId="0" borderId="0" xfId="0" applyBorder="1"/>
    <xf numFmtId="0" fontId="3" fillId="0" borderId="0" xfId="0" applyFont="1"/>
    <xf numFmtId="0" fontId="2" fillId="0" borderId="0" xfId="0" applyFont="1"/>
    <xf numFmtId="0" fontId="8" fillId="0" borderId="0" xfId="0" applyFont="1"/>
    <xf numFmtId="0" fontId="8" fillId="0" borderId="0" xfId="0" applyFont="1" applyFill="1" applyBorder="1" applyAlignment="1"/>
    <xf numFmtId="0" fontId="10" fillId="0" borderId="0" xfId="0" applyFont="1" applyFill="1" applyBorder="1" applyAlignment="1"/>
    <xf numFmtId="0" fontId="10" fillId="0" borderId="0" xfId="0" applyFont="1"/>
    <xf numFmtId="0" fontId="0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Fear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Category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'Reg(All)'!$D$2:$D$60</c:f>
              <c:strCache>
                <c:ptCount val="59"/>
                <c:pt idx="9">
                  <c:v>MS</c:v>
                </c:pt>
                <c:pt idx="10">
                  <c:v>2.862447718</c:v>
                </c:pt>
                <c:pt idx="11">
                  <c:v>0.320323392</c:v>
                </c:pt>
                <c:pt idx="14">
                  <c:v>t Stat</c:v>
                </c:pt>
                <c:pt idx="15">
                  <c:v>6.023330953</c:v>
                </c:pt>
                <c:pt idx="16">
                  <c:v>1.640533452</c:v>
                </c:pt>
                <c:pt idx="17">
                  <c:v>-3.191448266</c:v>
                </c:pt>
                <c:pt idx="18">
                  <c:v>-1.480520932</c:v>
                </c:pt>
                <c:pt idx="19">
                  <c:v>1.897862064</c:v>
                </c:pt>
                <c:pt idx="20">
                  <c:v>0.402385841</c:v>
                </c:pt>
                <c:pt idx="21">
                  <c:v>0.39526165</c:v>
                </c:pt>
                <c:pt idx="22">
                  <c:v>-1.367951837</c:v>
                </c:pt>
                <c:pt idx="23">
                  <c:v>-0.289066411</c:v>
                </c:pt>
                <c:pt idx="24">
                  <c:v>-3.295084668</c:v>
                </c:pt>
                <c:pt idx="25">
                  <c:v>-1.713981303</c:v>
                </c:pt>
                <c:pt idx="31">
                  <c:v>Standard Residuals</c:v>
                </c:pt>
                <c:pt idx="32">
                  <c:v>-1.250113595</c:v>
                </c:pt>
                <c:pt idx="33">
                  <c:v>-0.624148449</c:v>
                </c:pt>
                <c:pt idx="34">
                  <c:v>-0.710575126</c:v>
                </c:pt>
                <c:pt idx="35">
                  <c:v>-0.479912996</c:v>
                </c:pt>
                <c:pt idx="36">
                  <c:v>-1.655645464</c:v>
                </c:pt>
                <c:pt idx="37">
                  <c:v>-2.103374575</c:v>
                </c:pt>
                <c:pt idx="38">
                  <c:v>-1.906039333</c:v>
                </c:pt>
                <c:pt idx="39">
                  <c:v>-0.466014074</c:v>
                </c:pt>
                <c:pt idx="40">
                  <c:v>-0.974422483</c:v>
                </c:pt>
                <c:pt idx="41">
                  <c:v>-0.651801536</c:v>
                </c:pt>
                <c:pt idx="42">
                  <c:v>-0.346740077</c:v>
                </c:pt>
                <c:pt idx="43">
                  <c:v>-0.727595476</c:v>
                </c:pt>
                <c:pt idx="44">
                  <c:v>0.094867798</c:v>
                </c:pt>
                <c:pt idx="45">
                  <c:v>-0.174875086</c:v>
                </c:pt>
                <c:pt idx="46">
                  <c:v>-0.10853394</c:v>
                </c:pt>
                <c:pt idx="47">
                  <c:v>-0.24734494</c:v>
                </c:pt>
                <c:pt idx="48">
                  <c:v>-0.309648238</c:v>
                </c:pt>
                <c:pt idx="49">
                  <c:v>-0.846182097</c:v>
                </c:pt>
                <c:pt idx="50">
                  <c:v>-1.28113071</c:v>
                </c:pt>
                <c:pt idx="51">
                  <c:v>-0.564973451</c:v>
                </c:pt>
                <c:pt idx="52">
                  <c:v>-1.467561149</c:v>
                </c:pt>
                <c:pt idx="53">
                  <c:v>-1.237487417</c:v>
                </c:pt>
                <c:pt idx="54">
                  <c:v>0.195447242</c:v>
                </c:pt>
                <c:pt idx="55">
                  <c:v>-0.913828578</c:v>
                </c:pt>
                <c:pt idx="56">
                  <c:v>-0.657920672</c:v>
                </c:pt>
                <c:pt idx="57">
                  <c:v>-0.264288646</c:v>
                </c:pt>
                <c:pt idx="58">
                  <c:v>1.053706849</c:v>
                </c:pt>
              </c:strCache>
            </c:strRef>
          </c:xVal>
          <c:yVal>
            <c:numRef>
              <c:f>form_outcomes_final!$A$2:$A$60</c:f>
              <c:numCache>
                <c:formatCode>General</c:formatCode>
                <c:ptCount val="5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</c:numCache>
            </c:numRef>
          </c:yVal>
          <c:smooth val="0"/>
        </c:ser>
        <c:ser>
          <c:idx val="1"/>
          <c:order val="1"/>
          <c:tx>
            <c:v>Predicted Category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'Reg(All)'!$D$2:$D$60</c:f>
              <c:strCache>
                <c:ptCount val="59"/>
                <c:pt idx="9">
                  <c:v>MS</c:v>
                </c:pt>
                <c:pt idx="10">
                  <c:v>2.862447718</c:v>
                </c:pt>
                <c:pt idx="11">
                  <c:v>0.320323392</c:v>
                </c:pt>
                <c:pt idx="14">
                  <c:v>t Stat</c:v>
                </c:pt>
                <c:pt idx="15">
                  <c:v>6.023330953</c:v>
                </c:pt>
                <c:pt idx="16">
                  <c:v>1.640533452</c:v>
                </c:pt>
                <c:pt idx="17">
                  <c:v>-3.191448266</c:v>
                </c:pt>
                <c:pt idx="18">
                  <c:v>-1.480520932</c:v>
                </c:pt>
                <c:pt idx="19">
                  <c:v>1.897862064</c:v>
                </c:pt>
                <c:pt idx="20">
                  <c:v>0.402385841</c:v>
                </c:pt>
                <c:pt idx="21">
                  <c:v>0.39526165</c:v>
                </c:pt>
                <c:pt idx="22">
                  <c:v>-1.367951837</c:v>
                </c:pt>
                <c:pt idx="23">
                  <c:v>-0.289066411</c:v>
                </c:pt>
                <c:pt idx="24">
                  <c:v>-3.295084668</c:v>
                </c:pt>
                <c:pt idx="25">
                  <c:v>-1.713981303</c:v>
                </c:pt>
                <c:pt idx="31">
                  <c:v>Standard Residuals</c:v>
                </c:pt>
                <c:pt idx="32">
                  <c:v>-1.250113595</c:v>
                </c:pt>
                <c:pt idx="33">
                  <c:v>-0.624148449</c:v>
                </c:pt>
                <c:pt idx="34">
                  <c:v>-0.710575126</c:v>
                </c:pt>
                <c:pt idx="35">
                  <c:v>-0.479912996</c:v>
                </c:pt>
                <c:pt idx="36">
                  <c:v>-1.655645464</c:v>
                </c:pt>
                <c:pt idx="37">
                  <c:v>-2.103374575</c:v>
                </c:pt>
                <c:pt idx="38">
                  <c:v>-1.906039333</c:v>
                </c:pt>
                <c:pt idx="39">
                  <c:v>-0.466014074</c:v>
                </c:pt>
                <c:pt idx="40">
                  <c:v>-0.974422483</c:v>
                </c:pt>
                <c:pt idx="41">
                  <c:v>-0.651801536</c:v>
                </c:pt>
                <c:pt idx="42">
                  <c:v>-0.346740077</c:v>
                </c:pt>
                <c:pt idx="43">
                  <c:v>-0.727595476</c:v>
                </c:pt>
                <c:pt idx="44">
                  <c:v>0.094867798</c:v>
                </c:pt>
                <c:pt idx="45">
                  <c:v>-0.174875086</c:v>
                </c:pt>
                <c:pt idx="46">
                  <c:v>-0.10853394</c:v>
                </c:pt>
                <c:pt idx="47">
                  <c:v>-0.24734494</c:v>
                </c:pt>
                <c:pt idx="48">
                  <c:v>-0.309648238</c:v>
                </c:pt>
                <c:pt idx="49">
                  <c:v>-0.846182097</c:v>
                </c:pt>
                <c:pt idx="50">
                  <c:v>-1.28113071</c:v>
                </c:pt>
                <c:pt idx="51">
                  <c:v>-0.564973451</c:v>
                </c:pt>
                <c:pt idx="52">
                  <c:v>-1.467561149</c:v>
                </c:pt>
                <c:pt idx="53">
                  <c:v>-1.237487417</c:v>
                </c:pt>
                <c:pt idx="54">
                  <c:v>0.195447242</c:v>
                </c:pt>
                <c:pt idx="55">
                  <c:v>-0.913828578</c:v>
                </c:pt>
                <c:pt idx="56">
                  <c:v>-0.657920672</c:v>
                </c:pt>
                <c:pt idx="57">
                  <c:v>-0.264288646</c:v>
                </c:pt>
                <c:pt idx="58">
                  <c:v>1.053706849</c:v>
                </c:pt>
              </c:strCache>
            </c:strRef>
          </c:xVal>
          <c:yVal>
            <c:numRef>
              <c:f>'Reg(All)'!$B$34:$B$92</c:f>
              <c:numCache>
                <c:formatCode>General</c:formatCode>
                <c:ptCount val="59"/>
                <c:pt idx="0">
                  <c:v>0.643650969142883</c:v>
                </c:pt>
                <c:pt idx="1">
                  <c:v>0.321357799283134</c:v>
                </c:pt>
                <c:pt idx="2">
                  <c:v>0.365856647309797</c:v>
                </c:pt>
                <c:pt idx="3">
                  <c:v>0.247094716881889</c:v>
                </c:pt>
                <c:pt idx="4">
                  <c:v>0.85244877856372</c:v>
                </c:pt>
                <c:pt idx="5">
                  <c:v>1.082972850641337</c:v>
                </c:pt>
                <c:pt idx="6">
                  <c:v>0.981370067783744</c:v>
                </c:pt>
                <c:pt idx="7">
                  <c:v>0.239938523358607</c:v>
                </c:pt>
                <c:pt idx="8">
                  <c:v>0.501704787440977</c:v>
                </c:pt>
                <c:pt idx="9">
                  <c:v>0.335595654369477</c:v>
                </c:pt>
                <c:pt idx="10">
                  <c:v>0.178527445577553</c:v>
                </c:pt>
                <c:pt idx="11">
                  <c:v>0.374619982743822</c:v>
                </c:pt>
                <c:pt idx="12">
                  <c:v>-0.04884496111161</c:v>
                </c:pt>
                <c:pt idx="13">
                  <c:v>0.090038632364126</c:v>
                </c:pt>
                <c:pt idx="14">
                  <c:v>0.0558813024804143</c:v>
                </c:pt>
                <c:pt idx="15">
                  <c:v>0.127351475172055</c:v>
                </c:pt>
                <c:pt idx="16">
                  <c:v>0.159429822160386</c:v>
                </c:pt>
                <c:pt idx="17">
                  <c:v>0.43567714890292</c:v>
                </c:pt>
                <c:pt idx="18">
                  <c:v>0.659620874511323</c:v>
                </c:pt>
                <c:pt idx="19">
                  <c:v>0.290890132616349</c:v>
                </c:pt>
                <c:pt idx="20">
                  <c:v>0.755609057821198</c:v>
                </c:pt>
                <c:pt idx="21">
                  <c:v>0.637150078357566</c:v>
                </c:pt>
                <c:pt idx="22">
                  <c:v>0.899369299471231</c:v>
                </c:pt>
                <c:pt idx="23">
                  <c:v>1.470506562253226</c:v>
                </c:pt>
                <c:pt idx="24">
                  <c:v>1.338746238420754</c:v>
                </c:pt>
                <c:pt idx="25">
                  <c:v>1.136075348709246</c:v>
                </c:pt>
                <c:pt idx="26">
                  <c:v>0.457473755293315</c:v>
                </c:pt>
                <c:pt idx="27">
                  <c:v>0.852126299053621</c:v>
                </c:pt>
                <c:pt idx="28">
                  <c:v>0.86326268218651</c:v>
                </c:pt>
                <c:pt idx="29">
                  <c:v>0.463253645833229</c:v>
                </c:pt>
                <c:pt idx="30">
                  <c:v>0.33451580327658</c:v>
                </c:pt>
                <c:pt idx="31">
                  <c:v>0.322276570514909</c:v>
                </c:pt>
                <c:pt idx="32">
                  <c:v>1.317465659859707</c:v>
                </c:pt>
                <c:pt idx="33">
                  <c:v>0.0351623019043612</c:v>
                </c:pt>
                <c:pt idx="34">
                  <c:v>0.639037653980177</c:v>
                </c:pt>
                <c:pt idx="35">
                  <c:v>0.411435380738236</c:v>
                </c:pt>
                <c:pt idx="36">
                  <c:v>1.258932041619717</c:v>
                </c:pt>
                <c:pt idx="37">
                  <c:v>1.56698097039265</c:v>
                </c:pt>
                <c:pt idx="38">
                  <c:v>1.55677309810085</c:v>
                </c:pt>
                <c:pt idx="39">
                  <c:v>1.008374047875141</c:v>
                </c:pt>
                <c:pt idx="40">
                  <c:v>2.008309060098525</c:v>
                </c:pt>
                <c:pt idx="41">
                  <c:v>1.824316748577826</c:v>
                </c:pt>
                <c:pt idx="42">
                  <c:v>1.677635724802522</c:v>
                </c:pt>
                <c:pt idx="43">
                  <c:v>2.725877091333674</c:v>
                </c:pt>
                <c:pt idx="44">
                  <c:v>1.167241974068297</c:v>
                </c:pt>
                <c:pt idx="45">
                  <c:v>2.419386087132118</c:v>
                </c:pt>
                <c:pt idx="46">
                  <c:v>1.380781383058967</c:v>
                </c:pt>
                <c:pt idx="47">
                  <c:v>1.201831473942867</c:v>
                </c:pt>
                <c:pt idx="48">
                  <c:v>2.14392418418854</c:v>
                </c:pt>
                <c:pt idx="49">
                  <c:v>1.644103738225574</c:v>
                </c:pt>
                <c:pt idx="50">
                  <c:v>1.808261760409096</c:v>
                </c:pt>
                <c:pt idx="51">
                  <c:v>1.968227311599434</c:v>
                </c:pt>
                <c:pt idx="52">
                  <c:v>1.756188454491549</c:v>
                </c:pt>
                <c:pt idx="53">
                  <c:v>1.315254008831651</c:v>
                </c:pt>
                <c:pt idx="54">
                  <c:v>2.026675658031204</c:v>
                </c:pt>
                <c:pt idx="55">
                  <c:v>1.321287809253906</c:v>
                </c:pt>
                <c:pt idx="56">
                  <c:v>2.306468873855764</c:v>
                </c:pt>
                <c:pt idx="57">
                  <c:v>1.099217776045297</c:v>
                </c:pt>
                <c:pt idx="58">
                  <c:v>1.985301736198084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59152"/>
        <c:axId val="118346592"/>
      </c:scatterChart>
      <c:valAx>
        <c:axId val="1191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46592"/>
        <c:crosses val="autoZero"/>
        <c:crossBetween val="midCat"/>
      </c:valAx>
      <c:valAx>
        <c:axId val="118346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Joy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Category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'Reg(+p-values)'!$C$2:$C$60</c:f>
              <c:strCache>
                <c:ptCount val="59"/>
                <c:pt idx="9">
                  <c:v>SS</c:v>
                </c:pt>
                <c:pt idx="10">
                  <c:v>22.18405139</c:v>
                </c:pt>
                <c:pt idx="11">
                  <c:v>21.81594861</c:v>
                </c:pt>
                <c:pt idx="12">
                  <c:v>44</c:v>
                </c:pt>
                <c:pt idx="14">
                  <c:v>Standard Error</c:v>
                </c:pt>
                <c:pt idx="15">
                  <c:v>0.634121995</c:v>
                </c:pt>
                <c:pt idx="16">
                  <c:v>2.678826248</c:v>
                </c:pt>
                <c:pt idx="17">
                  <c:v>1.499779637</c:v>
                </c:pt>
                <c:pt idx="18">
                  <c:v>2.235078827</c:v>
                </c:pt>
                <c:pt idx="19">
                  <c:v>0.489029286</c:v>
                </c:pt>
                <c:pt idx="20">
                  <c:v>0.556797349</c:v>
                </c:pt>
                <c:pt idx="21">
                  <c:v>0.381272155</c:v>
                </c:pt>
                <c:pt idx="27">
                  <c:v>Residuals</c:v>
                </c:pt>
                <c:pt idx="28">
                  <c:v>-0.882105932</c:v>
                </c:pt>
                <c:pt idx="29">
                  <c:v>-0.555578236</c:v>
                </c:pt>
                <c:pt idx="30">
                  <c:v>-0.587830494</c:v>
                </c:pt>
                <c:pt idx="31">
                  <c:v>-0.740288404</c:v>
                </c:pt>
                <c:pt idx="32">
                  <c:v>-0.804856126</c:v>
                </c:pt>
                <c:pt idx="33">
                  <c:v>-1.244741762</c:v>
                </c:pt>
                <c:pt idx="34">
                  <c:v>-0.683965038</c:v>
                </c:pt>
                <c:pt idx="35">
                  <c:v>-0.736171735</c:v>
                </c:pt>
                <c:pt idx="36">
                  <c:v>-0.871944923</c:v>
                </c:pt>
                <c:pt idx="37">
                  <c:v>-0.303750647</c:v>
                </c:pt>
                <c:pt idx="38">
                  <c:v>-0.172026378</c:v>
                </c:pt>
                <c:pt idx="39">
                  <c:v>0.136932196</c:v>
                </c:pt>
                <c:pt idx="40">
                  <c:v>-0.485913509</c:v>
                </c:pt>
                <c:pt idx="41">
                  <c:v>0.159811422</c:v>
                </c:pt>
                <c:pt idx="42">
                  <c:v>-0.097893556</c:v>
                </c:pt>
                <c:pt idx="43">
                  <c:v>-0.118777401</c:v>
                </c:pt>
                <c:pt idx="44">
                  <c:v>0.061102566</c:v>
                </c:pt>
                <c:pt idx="45">
                  <c:v>-0.434751414</c:v>
                </c:pt>
                <c:pt idx="46">
                  <c:v>-1.270553258</c:v>
                </c:pt>
                <c:pt idx="47">
                  <c:v>-0.012896346</c:v>
                </c:pt>
                <c:pt idx="48">
                  <c:v>-1.048341406</c:v>
                </c:pt>
                <c:pt idx="49">
                  <c:v>-0.835317305</c:v>
                </c:pt>
                <c:pt idx="50">
                  <c:v>0.005566792</c:v>
                </c:pt>
                <c:pt idx="51">
                  <c:v>-0.177784159</c:v>
                </c:pt>
                <c:pt idx="52">
                  <c:v>-0.187907917</c:v>
                </c:pt>
                <c:pt idx="53">
                  <c:v>-0.415910615</c:v>
                </c:pt>
                <c:pt idx="54">
                  <c:v>0.369806947</c:v>
                </c:pt>
                <c:pt idx="55">
                  <c:v>-0.505308594</c:v>
                </c:pt>
                <c:pt idx="56">
                  <c:v>-0.145164097</c:v>
                </c:pt>
                <c:pt idx="57">
                  <c:v>0.75869756</c:v>
                </c:pt>
                <c:pt idx="58">
                  <c:v>0.375777907</c:v>
                </c:pt>
              </c:strCache>
            </c:strRef>
          </c:xVal>
          <c:yVal>
            <c:numRef>
              <c:f>'+ p-value metrics '!$A$2:$A$60</c:f>
              <c:numCache>
                <c:formatCode>General</c:formatCode>
                <c:ptCount val="5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</c:numCache>
            </c:numRef>
          </c:yVal>
          <c:smooth val="0"/>
        </c:ser>
        <c:ser>
          <c:idx val="1"/>
          <c:order val="1"/>
          <c:tx>
            <c:v>Predicted Category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'Reg(+p-values)'!$C$2:$C$60</c:f>
              <c:strCache>
                <c:ptCount val="59"/>
                <c:pt idx="9">
                  <c:v>SS</c:v>
                </c:pt>
                <c:pt idx="10">
                  <c:v>22.18405139</c:v>
                </c:pt>
                <c:pt idx="11">
                  <c:v>21.81594861</c:v>
                </c:pt>
                <c:pt idx="12">
                  <c:v>44</c:v>
                </c:pt>
                <c:pt idx="14">
                  <c:v>Standard Error</c:v>
                </c:pt>
                <c:pt idx="15">
                  <c:v>0.634121995</c:v>
                </c:pt>
                <c:pt idx="16">
                  <c:v>2.678826248</c:v>
                </c:pt>
                <c:pt idx="17">
                  <c:v>1.499779637</c:v>
                </c:pt>
                <c:pt idx="18">
                  <c:v>2.235078827</c:v>
                </c:pt>
                <c:pt idx="19">
                  <c:v>0.489029286</c:v>
                </c:pt>
                <c:pt idx="20">
                  <c:v>0.556797349</c:v>
                </c:pt>
                <c:pt idx="21">
                  <c:v>0.381272155</c:v>
                </c:pt>
                <c:pt idx="27">
                  <c:v>Residuals</c:v>
                </c:pt>
                <c:pt idx="28">
                  <c:v>-0.882105932</c:v>
                </c:pt>
                <c:pt idx="29">
                  <c:v>-0.555578236</c:v>
                </c:pt>
                <c:pt idx="30">
                  <c:v>-0.587830494</c:v>
                </c:pt>
                <c:pt idx="31">
                  <c:v>-0.740288404</c:v>
                </c:pt>
                <c:pt idx="32">
                  <c:v>-0.804856126</c:v>
                </c:pt>
                <c:pt idx="33">
                  <c:v>-1.244741762</c:v>
                </c:pt>
                <c:pt idx="34">
                  <c:v>-0.683965038</c:v>
                </c:pt>
                <c:pt idx="35">
                  <c:v>-0.736171735</c:v>
                </c:pt>
                <c:pt idx="36">
                  <c:v>-0.871944923</c:v>
                </c:pt>
                <c:pt idx="37">
                  <c:v>-0.303750647</c:v>
                </c:pt>
                <c:pt idx="38">
                  <c:v>-0.172026378</c:v>
                </c:pt>
                <c:pt idx="39">
                  <c:v>0.136932196</c:v>
                </c:pt>
                <c:pt idx="40">
                  <c:v>-0.485913509</c:v>
                </c:pt>
                <c:pt idx="41">
                  <c:v>0.159811422</c:v>
                </c:pt>
                <c:pt idx="42">
                  <c:v>-0.097893556</c:v>
                </c:pt>
                <c:pt idx="43">
                  <c:v>-0.118777401</c:v>
                </c:pt>
                <c:pt idx="44">
                  <c:v>0.061102566</c:v>
                </c:pt>
                <c:pt idx="45">
                  <c:v>-0.434751414</c:v>
                </c:pt>
                <c:pt idx="46">
                  <c:v>-1.270553258</c:v>
                </c:pt>
                <c:pt idx="47">
                  <c:v>-0.012896346</c:v>
                </c:pt>
                <c:pt idx="48">
                  <c:v>-1.048341406</c:v>
                </c:pt>
                <c:pt idx="49">
                  <c:v>-0.835317305</c:v>
                </c:pt>
                <c:pt idx="50">
                  <c:v>0.005566792</c:v>
                </c:pt>
                <c:pt idx="51">
                  <c:v>-0.177784159</c:v>
                </c:pt>
                <c:pt idx="52">
                  <c:v>-0.187907917</c:v>
                </c:pt>
                <c:pt idx="53">
                  <c:v>-0.415910615</c:v>
                </c:pt>
                <c:pt idx="54">
                  <c:v>0.369806947</c:v>
                </c:pt>
                <c:pt idx="55">
                  <c:v>-0.505308594</c:v>
                </c:pt>
                <c:pt idx="56">
                  <c:v>-0.145164097</c:v>
                </c:pt>
                <c:pt idx="57">
                  <c:v>0.75869756</c:v>
                </c:pt>
                <c:pt idx="58">
                  <c:v>0.375777907</c:v>
                </c:pt>
              </c:strCache>
            </c:strRef>
          </c:xVal>
          <c:yVal>
            <c:numRef>
              <c:f>'Reg(+p-values)'!$B$30:$B$88</c:f>
              <c:numCache>
                <c:formatCode>General</c:formatCode>
                <c:ptCount val="59"/>
                <c:pt idx="0">
                  <c:v>0.882105932049919</c:v>
                </c:pt>
                <c:pt idx="1">
                  <c:v>0.555578236311213</c:v>
                </c:pt>
                <c:pt idx="2">
                  <c:v>0.587830494027202</c:v>
                </c:pt>
                <c:pt idx="3">
                  <c:v>0.740288403827459</c:v>
                </c:pt>
                <c:pt idx="4">
                  <c:v>0.804856125924413</c:v>
                </c:pt>
                <c:pt idx="5">
                  <c:v>1.244741762275191</c:v>
                </c:pt>
                <c:pt idx="6">
                  <c:v>0.683965037848166</c:v>
                </c:pt>
                <c:pt idx="7">
                  <c:v>0.736171735292599</c:v>
                </c:pt>
                <c:pt idx="8">
                  <c:v>0.87194492347677</c:v>
                </c:pt>
                <c:pt idx="9">
                  <c:v>0.303750646708099</c:v>
                </c:pt>
                <c:pt idx="10">
                  <c:v>0.172026377638842</c:v>
                </c:pt>
                <c:pt idx="11">
                  <c:v>-0.136932195702378</c:v>
                </c:pt>
                <c:pt idx="12">
                  <c:v>0.485913508757154</c:v>
                </c:pt>
                <c:pt idx="13">
                  <c:v>-0.159811421907569</c:v>
                </c:pt>
                <c:pt idx="14">
                  <c:v>0.0978935560394966</c:v>
                </c:pt>
                <c:pt idx="15">
                  <c:v>0.118777400653623</c:v>
                </c:pt>
                <c:pt idx="16">
                  <c:v>-0.0611025662958577</c:v>
                </c:pt>
                <c:pt idx="17">
                  <c:v>0.434751414460307</c:v>
                </c:pt>
                <c:pt idx="18">
                  <c:v>1.270553257590781</c:v>
                </c:pt>
                <c:pt idx="19">
                  <c:v>0.0128963462208502</c:v>
                </c:pt>
                <c:pt idx="20">
                  <c:v>1.048341406277011</c:v>
                </c:pt>
                <c:pt idx="21">
                  <c:v>0.835317305468136</c:v>
                </c:pt>
                <c:pt idx="22">
                  <c:v>0.99443320810137</c:v>
                </c:pt>
                <c:pt idx="23">
                  <c:v>1.177784159422355</c:v>
                </c:pt>
                <c:pt idx="24">
                  <c:v>1.187907916674802</c:v>
                </c:pt>
                <c:pt idx="25">
                  <c:v>1.415910615485397</c:v>
                </c:pt>
                <c:pt idx="26">
                  <c:v>0.630193052643242</c:v>
                </c:pt>
                <c:pt idx="27">
                  <c:v>1.505308593663982</c:v>
                </c:pt>
                <c:pt idx="28">
                  <c:v>1.145164096828457</c:v>
                </c:pt>
                <c:pt idx="29">
                  <c:v>0.241302439529744</c:v>
                </c:pt>
                <c:pt idx="30">
                  <c:v>0.624222093336621</c:v>
                </c:pt>
                <c:pt idx="31">
                  <c:v>0.833131846484213</c:v>
                </c:pt>
                <c:pt idx="32">
                  <c:v>1.197156917088362</c:v>
                </c:pt>
                <c:pt idx="33">
                  <c:v>0.135938360948455</c:v>
                </c:pt>
                <c:pt idx="34">
                  <c:v>1.20106474243933</c:v>
                </c:pt>
                <c:pt idx="35">
                  <c:v>0.334668321542311</c:v>
                </c:pt>
                <c:pt idx="36">
                  <c:v>1.132046871148264</c:v>
                </c:pt>
                <c:pt idx="37">
                  <c:v>1.717676639121605</c:v>
                </c:pt>
                <c:pt idx="38">
                  <c:v>1.579960908523103</c:v>
                </c:pt>
                <c:pt idx="39">
                  <c:v>1.264560459032765</c:v>
                </c:pt>
                <c:pt idx="40">
                  <c:v>1.939740603077966</c:v>
                </c:pt>
                <c:pt idx="41">
                  <c:v>2.13440749514879</c:v>
                </c:pt>
                <c:pt idx="42">
                  <c:v>1.627171386483234</c:v>
                </c:pt>
                <c:pt idx="43">
                  <c:v>1.977485805533682</c:v>
                </c:pt>
                <c:pt idx="44">
                  <c:v>1.27001752152908</c:v>
                </c:pt>
                <c:pt idx="45">
                  <c:v>1.964625933778108</c:v>
                </c:pt>
                <c:pt idx="46">
                  <c:v>1.163369203479473</c:v>
                </c:pt>
                <c:pt idx="47">
                  <c:v>0.570958264778916</c:v>
                </c:pt>
                <c:pt idx="48">
                  <c:v>1.099021952892069</c:v>
                </c:pt>
                <c:pt idx="49">
                  <c:v>1.275084555298128</c:v>
                </c:pt>
                <c:pt idx="50">
                  <c:v>1.521351817863604</c:v>
                </c:pt>
                <c:pt idx="51">
                  <c:v>1.841866574620296</c:v>
                </c:pt>
                <c:pt idx="52">
                  <c:v>1.911609771550596</c:v>
                </c:pt>
                <c:pt idx="53">
                  <c:v>1.016740001116438</c:v>
                </c:pt>
                <c:pt idx="54">
                  <c:v>1.883616894173241</c:v>
                </c:pt>
                <c:pt idx="55">
                  <c:v>1.3522906975325</c:v>
                </c:pt>
                <c:pt idx="56">
                  <c:v>2.14565730162259</c:v>
                </c:pt>
                <c:pt idx="57">
                  <c:v>0.632931256095173</c:v>
                </c:pt>
                <c:pt idx="58">
                  <c:v>1.823764034470315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95920"/>
        <c:axId val="119199680"/>
      </c:scatterChart>
      <c:valAx>
        <c:axId val="1191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9680"/>
        <c:crosses val="autoZero"/>
        <c:crossBetween val="midCat"/>
      </c:valAx>
      <c:valAx>
        <c:axId val="119199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Anger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Category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'Reg(+p-values)'!$D$2:$D$60</c:f>
              <c:strCache>
                <c:ptCount val="59"/>
                <c:pt idx="9">
                  <c:v>MS</c:v>
                </c:pt>
                <c:pt idx="10">
                  <c:v>3.697341898</c:v>
                </c:pt>
                <c:pt idx="11">
                  <c:v>0.419537473</c:v>
                </c:pt>
                <c:pt idx="14">
                  <c:v>t Stat</c:v>
                </c:pt>
                <c:pt idx="15">
                  <c:v>1.915252975</c:v>
                </c:pt>
                <c:pt idx="16">
                  <c:v>2.051970293</c:v>
                </c:pt>
                <c:pt idx="17">
                  <c:v>1.861795718</c:v>
                </c:pt>
                <c:pt idx="18">
                  <c:v>1.533878019</c:v>
                </c:pt>
                <c:pt idx="19">
                  <c:v>1.547976053</c:v>
                </c:pt>
                <c:pt idx="20">
                  <c:v>-1.778364578</c:v>
                </c:pt>
                <c:pt idx="21">
                  <c:v>-2.302895265</c:v>
                </c:pt>
                <c:pt idx="27">
                  <c:v>Standard Residuals</c:v>
                </c:pt>
                <c:pt idx="28">
                  <c:v>-1.438294065</c:v>
                </c:pt>
                <c:pt idx="29">
                  <c:v>-0.905883127</c:v>
                </c:pt>
                <c:pt idx="30">
                  <c:v>-0.958471177</c:v>
                </c:pt>
                <c:pt idx="31">
                  <c:v>-1.207057315</c:v>
                </c:pt>
                <c:pt idx="32">
                  <c:v>-1.312336475</c:v>
                </c:pt>
                <c:pt idx="33">
                  <c:v>-2.02958015</c:v>
                </c:pt>
                <c:pt idx="34">
                  <c:v>-1.115220768</c:v>
                </c:pt>
                <c:pt idx="35">
                  <c:v>-1.200344992</c:v>
                </c:pt>
                <c:pt idx="36">
                  <c:v>-1.421726307</c:v>
                </c:pt>
                <c:pt idx="37">
                  <c:v>-0.495272435</c:v>
                </c:pt>
                <c:pt idx="38">
                  <c:v>-0.280492976</c:v>
                </c:pt>
                <c:pt idx="39">
                  <c:v>0.223271103</c:v>
                </c:pt>
                <c:pt idx="40">
                  <c:v>-0.792293182</c:v>
                </c:pt>
                <c:pt idx="41">
                  <c:v>0.260576209</c:v>
                </c:pt>
                <c:pt idx="42">
                  <c:v>-0.159617701</c:v>
                </c:pt>
                <c:pt idx="43">
                  <c:v>-0.193669291</c:v>
                </c:pt>
                <c:pt idx="44">
                  <c:v>0.099629143</c:v>
                </c:pt>
                <c:pt idx="45">
                  <c:v>-0.708872208</c:v>
                </c:pt>
                <c:pt idx="46">
                  <c:v>-2.071666388</c:v>
                </c:pt>
                <c:pt idx="47">
                  <c:v>-0.02102779</c:v>
                </c:pt>
                <c:pt idx="48">
                  <c:v>-1.70934484</c:v>
                </c:pt>
                <c:pt idx="49">
                  <c:v>-1.362004131</c:v>
                </c:pt>
                <c:pt idx="50">
                  <c:v>0.009076783</c:v>
                </c:pt>
                <c:pt idx="51">
                  <c:v>-0.289881172</c:v>
                </c:pt>
                <c:pt idx="52">
                  <c:v>-0.306388192</c:v>
                </c:pt>
                <c:pt idx="53">
                  <c:v>-0.67815185</c:v>
                </c:pt>
                <c:pt idx="54">
                  <c:v>0.602978756</c:v>
                </c:pt>
                <c:pt idx="55">
                  <c:v>-0.823917315</c:v>
                </c:pt>
                <c:pt idx="56">
                  <c:v>-0.236693408</c:v>
                </c:pt>
                <c:pt idx="57">
                  <c:v>1.237073869</c:v>
                </c:pt>
                <c:pt idx="58">
                  <c:v>0.612714543</c:v>
                </c:pt>
              </c:strCache>
            </c:strRef>
          </c:xVal>
          <c:yVal>
            <c:numRef>
              <c:f>'+ p-value metrics '!$A$2:$A$60</c:f>
              <c:numCache>
                <c:formatCode>General</c:formatCode>
                <c:ptCount val="5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</c:numCache>
            </c:numRef>
          </c:yVal>
          <c:smooth val="0"/>
        </c:ser>
        <c:ser>
          <c:idx val="1"/>
          <c:order val="1"/>
          <c:tx>
            <c:v>Predicted Category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'Reg(+p-values)'!$D$2:$D$60</c:f>
              <c:strCache>
                <c:ptCount val="59"/>
                <c:pt idx="9">
                  <c:v>MS</c:v>
                </c:pt>
                <c:pt idx="10">
                  <c:v>3.697341898</c:v>
                </c:pt>
                <c:pt idx="11">
                  <c:v>0.419537473</c:v>
                </c:pt>
                <c:pt idx="14">
                  <c:v>t Stat</c:v>
                </c:pt>
                <c:pt idx="15">
                  <c:v>1.915252975</c:v>
                </c:pt>
                <c:pt idx="16">
                  <c:v>2.051970293</c:v>
                </c:pt>
                <c:pt idx="17">
                  <c:v>1.861795718</c:v>
                </c:pt>
                <c:pt idx="18">
                  <c:v>1.533878019</c:v>
                </c:pt>
                <c:pt idx="19">
                  <c:v>1.547976053</c:v>
                </c:pt>
                <c:pt idx="20">
                  <c:v>-1.778364578</c:v>
                </c:pt>
                <c:pt idx="21">
                  <c:v>-2.302895265</c:v>
                </c:pt>
                <c:pt idx="27">
                  <c:v>Standard Residuals</c:v>
                </c:pt>
                <c:pt idx="28">
                  <c:v>-1.438294065</c:v>
                </c:pt>
                <c:pt idx="29">
                  <c:v>-0.905883127</c:v>
                </c:pt>
                <c:pt idx="30">
                  <c:v>-0.958471177</c:v>
                </c:pt>
                <c:pt idx="31">
                  <c:v>-1.207057315</c:v>
                </c:pt>
                <c:pt idx="32">
                  <c:v>-1.312336475</c:v>
                </c:pt>
                <c:pt idx="33">
                  <c:v>-2.02958015</c:v>
                </c:pt>
                <c:pt idx="34">
                  <c:v>-1.115220768</c:v>
                </c:pt>
                <c:pt idx="35">
                  <c:v>-1.200344992</c:v>
                </c:pt>
                <c:pt idx="36">
                  <c:v>-1.421726307</c:v>
                </c:pt>
                <c:pt idx="37">
                  <c:v>-0.495272435</c:v>
                </c:pt>
                <c:pt idx="38">
                  <c:v>-0.280492976</c:v>
                </c:pt>
                <c:pt idx="39">
                  <c:v>0.223271103</c:v>
                </c:pt>
                <c:pt idx="40">
                  <c:v>-0.792293182</c:v>
                </c:pt>
                <c:pt idx="41">
                  <c:v>0.260576209</c:v>
                </c:pt>
                <c:pt idx="42">
                  <c:v>-0.159617701</c:v>
                </c:pt>
                <c:pt idx="43">
                  <c:v>-0.193669291</c:v>
                </c:pt>
                <c:pt idx="44">
                  <c:v>0.099629143</c:v>
                </c:pt>
                <c:pt idx="45">
                  <c:v>-0.708872208</c:v>
                </c:pt>
                <c:pt idx="46">
                  <c:v>-2.071666388</c:v>
                </c:pt>
                <c:pt idx="47">
                  <c:v>-0.02102779</c:v>
                </c:pt>
                <c:pt idx="48">
                  <c:v>-1.70934484</c:v>
                </c:pt>
                <c:pt idx="49">
                  <c:v>-1.362004131</c:v>
                </c:pt>
                <c:pt idx="50">
                  <c:v>0.009076783</c:v>
                </c:pt>
                <c:pt idx="51">
                  <c:v>-0.289881172</c:v>
                </c:pt>
                <c:pt idx="52">
                  <c:v>-0.306388192</c:v>
                </c:pt>
                <c:pt idx="53">
                  <c:v>-0.67815185</c:v>
                </c:pt>
                <c:pt idx="54">
                  <c:v>0.602978756</c:v>
                </c:pt>
                <c:pt idx="55">
                  <c:v>-0.823917315</c:v>
                </c:pt>
                <c:pt idx="56">
                  <c:v>-0.236693408</c:v>
                </c:pt>
                <c:pt idx="57">
                  <c:v>1.237073869</c:v>
                </c:pt>
                <c:pt idx="58">
                  <c:v>0.612714543</c:v>
                </c:pt>
              </c:strCache>
            </c:strRef>
          </c:xVal>
          <c:yVal>
            <c:numRef>
              <c:f>'Reg(+p-values)'!$B$30:$B$88</c:f>
              <c:numCache>
                <c:formatCode>General</c:formatCode>
                <c:ptCount val="59"/>
                <c:pt idx="0">
                  <c:v>0.882105932049919</c:v>
                </c:pt>
                <c:pt idx="1">
                  <c:v>0.555578236311213</c:v>
                </c:pt>
                <c:pt idx="2">
                  <c:v>0.587830494027202</c:v>
                </c:pt>
                <c:pt idx="3">
                  <c:v>0.740288403827459</c:v>
                </c:pt>
                <c:pt idx="4">
                  <c:v>0.804856125924413</c:v>
                </c:pt>
                <c:pt idx="5">
                  <c:v>1.244741762275191</c:v>
                </c:pt>
                <c:pt idx="6">
                  <c:v>0.683965037848166</c:v>
                </c:pt>
                <c:pt idx="7">
                  <c:v>0.736171735292599</c:v>
                </c:pt>
                <c:pt idx="8">
                  <c:v>0.87194492347677</c:v>
                </c:pt>
                <c:pt idx="9">
                  <c:v>0.303750646708099</c:v>
                </c:pt>
                <c:pt idx="10">
                  <c:v>0.172026377638842</c:v>
                </c:pt>
                <c:pt idx="11">
                  <c:v>-0.136932195702378</c:v>
                </c:pt>
                <c:pt idx="12">
                  <c:v>0.485913508757154</c:v>
                </c:pt>
                <c:pt idx="13">
                  <c:v>-0.159811421907569</c:v>
                </c:pt>
                <c:pt idx="14">
                  <c:v>0.0978935560394966</c:v>
                </c:pt>
                <c:pt idx="15">
                  <c:v>0.118777400653623</c:v>
                </c:pt>
                <c:pt idx="16">
                  <c:v>-0.0611025662958577</c:v>
                </c:pt>
                <c:pt idx="17">
                  <c:v>0.434751414460307</c:v>
                </c:pt>
                <c:pt idx="18">
                  <c:v>1.270553257590781</c:v>
                </c:pt>
                <c:pt idx="19">
                  <c:v>0.0128963462208502</c:v>
                </c:pt>
                <c:pt idx="20">
                  <c:v>1.048341406277011</c:v>
                </c:pt>
                <c:pt idx="21">
                  <c:v>0.835317305468136</c:v>
                </c:pt>
                <c:pt idx="22">
                  <c:v>0.99443320810137</c:v>
                </c:pt>
                <c:pt idx="23">
                  <c:v>1.177784159422355</c:v>
                </c:pt>
                <c:pt idx="24">
                  <c:v>1.187907916674802</c:v>
                </c:pt>
                <c:pt idx="25">
                  <c:v>1.415910615485397</c:v>
                </c:pt>
                <c:pt idx="26">
                  <c:v>0.630193052643242</c:v>
                </c:pt>
                <c:pt idx="27">
                  <c:v>1.505308593663982</c:v>
                </c:pt>
                <c:pt idx="28">
                  <c:v>1.145164096828457</c:v>
                </c:pt>
                <c:pt idx="29">
                  <c:v>0.241302439529744</c:v>
                </c:pt>
                <c:pt idx="30">
                  <c:v>0.624222093336621</c:v>
                </c:pt>
                <c:pt idx="31">
                  <c:v>0.833131846484213</c:v>
                </c:pt>
                <c:pt idx="32">
                  <c:v>1.197156917088362</c:v>
                </c:pt>
                <c:pt idx="33">
                  <c:v>0.135938360948455</c:v>
                </c:pt>
                <c:pt idx="34">
                  <c:v>1.20106474243933</c:v>
                </c:pt>
                <c:pt idx="35">
                  <c:v>0.334668321542311</c:v>
                </c:pt>
                <c:pt idx="36">
                  <c:v>1.132046871148264</c:v>
                </c:pt>
                <c:pt idx="37">
                  <c:v>1.717676639121605</c:v>
                </c:pt>
                <c:pt idx="38">
                  <c:v>1.579960908523103</c:v>
                </c:pt>
                <c:pt idx="39">
                  <c:v>1.264560459032765</c:v>
                </c:pt>
                <c:pt idx="40">
                  <c:v>1.939740603077966</c:v>
                </c:pt>
                <c:pt idx="41">
                  <c:v>2.13440749514879</c:v>
                </c:pt>
                <c:pt idx="42">
                  <c:v>1.627171386483234</c:v>
                </c:pt>
                <c:pt idx="43">
                  <c:v>1.977485805533682</c:v>
                </c:pt>
                <c:pt idx="44">
                  <c:v>1.27001752152908</c:v>
                </c:pt>
                <c:pt idx="45">
                  <c:v>1.964625933778108</c:v>
                </c:pt>
                <c:pt idx="46">
                  <c:v>1.163369203479473</c:v>
                </c:pt>
                <c:pt idx="47">
                  <c:v>0.570958264778916</c:v>
                </c:pt>
                <c:pt idx="48">
                  <c:v>1.099021952892069</c:v>
                </c:pt>
                <c:pt idx="49">
                  <c:v>1.275084555298128</c:v>
                </c:pt>
                <c:pt idx="50">
                  <c:v>1.521351817863604</c:v>
                </c:pt>
                <c:pt idx="51">
                  <c:v>1.841866574620296</c:v>
                </c:pt>
                <c:pt idx="52">
                  <c:v>1.911609771550596</c:v>
                </c:pt>
                <c:pt idx="53">
                  <c:v>1.016740001116438</c:v>
                </c:pt>
                <c:pt idx="54">
                  <c:v>1.883616894173241</c:v>
                </c:pt>
                <c:pt idx="55">
                  <c:v>1.3522906975325</c:v>
                </c:pt>
                <c:pt idx="56">
                  <c:v>2.14565730162259</c:v>
                </c:pt>
                <c:pt idx="57">
                  <c:v>0.632931256095173</c:v>
                </c:pt>
                <c:pt idx="58">
                  <c:v>1.823764034470315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33440"/>
        <c:axId val="119237200"/>
      </c:scatterChart>
      <c:valAx>
        <c:axId val="11923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37200"/>
        <c:crosses val="autoZero"/>
        <c:crossBetween val="midCat"/>
      </c:valAx>
      <c:valAx>
        <c:axId val="119237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3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Conscientiousness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Category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'Reg(+p-values)'!$F$2:$F$60</c:f>
              <c:strCache>
                <c:ptCount val="59"/>
                <c:pt idx="9">
                  <c:v>Significance F</c:v>
                </c:pt>
                <c:pt idx="10">
                  <c:v>1.23765E-06</c:v>
                </c:pt>
                <c:pt idx="14">
                  <c:v>Lower 95%</c:v>
                </c:pt>
                <c:pt idx="15">
                  <c:v>-0.057954838</c:v>
                </c:pt>
                <c:pt idx="16">
                  <c:v>0.121413749</c:v>
                </c:pt>
                <c:pt idx="17">
                  <c:v>-0.217244711</c:v>
                </c:pt>
                <c:pt idx="18">
                  <c:v>-1.056675503</c:v>
                </c:pt>
                <c:pt idx="19">
                  <c:v>-0.22430343</c:v>
                </c:pt>
                <c:pt idx="20">
                  <c:v>-2.107484305</c:v>
                </c:pt>
                <c:pt idx="21">
                  <c:v>-1.643108391</c:v>
                </c:pt>
                <c:pt idx="25">
                  <c:v>PROBABILITY OUTPUT</c:v>
                </c:pt>
                <c:pt idx="27">
                  <c:v>Percentile</c:v>
                </c:pt>
                <c:pt idx="28">
                  <c:v>0.847457627</c:v>
                </c:pt>
                <c:pt idx="29">
                  <c:v>2.542372881</c:v>
                </c:pt>
                <c:pt idx="30">
                  <c:v>4.237288136</c:v>
                </c:pt>
                <c:pt idx="31">
                  <c:v>5.93220339</c:v>
                </c:pt>
                <c:pt idx="32">
                  <c:v>7.627118644</c:v>
                </c:pt>
                <c:pt idx="33">
                  <c:v>9.322033898</c:v>
                </c:pt>
                <c:pt idx="34">
                  <c:v>11.01694915</c:v>
                </c:pt>
                <c:pt idx="35">
                  <c:v>12.71186441</c:v>
                </c:pt>
                <c:pt idx="36">
                  <c:v>14.40677966</c:v>
                </c:pt>
                <c:pt idx="37">
                  <c:v>16.10169492</c:v>
                </c:pt>
                <c:pt idx="38">
                  <c:v>17.79661017</c:v>
                </c:pt>
                <c:pt idx="39">
                  <c:v>19.49152542</c:v>
                </c:pt>
                <c:pt idx="40">
                  <c:v>21.18644068</c:v>
                </c:pt>
                <c:pt idx="41">
                  <c:v>22.88135593</c:v>
                </c:pt>
                <c:pt idx="42">
                  <c:v>24.57627119</c:v>
                </c:pt>
                <c:pt idx="43">
                  <c:v>26.27118644</c:v>
                </c:pt>
                <c:pt idx="44">
                  <c:v>27.96610169</c:v>
                </c:pt>
                <c:pt idx="45">
                  <c:v>29.66101695</c:v>
                </c:pt>
                <c:pt idx="46">
                  <c:v>31.3559322</c:v>
                </c:pt>
                <c:pt idx="47">
                  <c:v>33.05084746</c:v>
                </c:pt>
                <c:pt idx="48">
                  <c:v>34.74576271</c:v>
                </c:pt>
                <c:pt idx="49">
                  <c:v>36.44067797</c:v>
                </c:pt>
                <c:pt idx="50">
                  <c:v>38.13559322</c:v>
                </c:pt>
                <c:pt idx="51">
                  <c:v>39.83050847</c:v>
                </c:pt>
                <c:pt idx="52">
                  <c:v>41.52542373</c:v>
                </c:pt>
                <c:pt idx="53">
                  <c:v>43.22033898</c:v>
                </c:pt>
                <c:pt idx="54">
                  <c:v>44.91525424</c:v>
                </c:pt>
                <c:pt idx="55">
                  <c:v>46.61016949</c:v>
                </c:pt>
                <c:pt idx="56">
                  <c:v>48.30508475</c:v>
                </c:pt>
                <c:pt idx="57">
                  <c:v>50</c:v>
                </c:pt>
                <c:pt idx="58">
                  <c:v>51.69491525</c:v>
                </c:pt>
              </c:strCache>
            </c:strRef>
          </c:xVal>
          <c:yVal>
            <c:numRef>
              <c:f>'+ p-value metrics '!$A$2:$A$60</c:f>
              <c:numCache>
                <c:formatCode>General</c:formatCode>
                <c:ptCount val="5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</c:numCache>
            </c:numRef>
          </c:yVal>
          <c:smooth val="0"/>
        </c:ser>
        <c:ser>
          <c:idx val="1"/>
          <c:order val="1"/>
          <c:tx>
            <c:v>Predicted Category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'Reg(+p-values)'!$F$2:$F$60</c:f>
              <c:strCache>
                <c:ptCount val="59"/>
                <c:pt idx="9">
                  <c:v>Significance F</c:v>
                </c:pt>
                <c:pt idx="10">
                  <c:v>1.23765E-06</c:v>
                </c:pt>
                <c:pt idx="14">
                  <c:v>Lower 95%</c:v>
                </c:pt>
                <c:pt idx="15">
                  <c:v>-0.057954838</c:v>
                </c:pt>
                <c:pt idx="16">
                  <c:v>0.121413749</c:v>
                </c:pt>
                <c:pt idx="17">
                  <c:v>-0.217244711</c:v>
                </c:pt>
                <c:pt idx="18">
                  <c:v>-1.056675503</c:v>
                </c:pt>
                <c:pt idx="19">
                  <c:v>-0.22430343</c:v>
                </c:pt>
                <c:pt idx="20">
                  <c:v>-2.107484305</c:v>
                </c:pt>
                <c:pt idx="21">
                  <c:v>-1.643108391</c:v>
                </c:pt>
                <c:pt idx="25">
                  <c:v>PROBABILITY OUTPUT</c:v>
                </c:pt>
                <c:pt idx="27">
                  <c:v>Percentile</c:v>
                </c:pt>
                <c:pt idx="28">
                  <c:v>0.847457627</c:v>
                </c:pt>
                <c:pt idx="29">
                  <c:v>2.542372881</c:v>
                </c:pt>
                <c:pt idx="30">
                  <c:v>4.237288136</c:v>
                </c:pt>
                <c:pt idx="31">
                  <c:v>5.93220339</c:v>
                </c:pt>
                <c:pt idx="32">
                  <c:v>7.627118644</c:v>
                </c:pt>
                <c:pt idx="33">
                  <c:v>9.322033898</c:v>
                </c:pt>
                <c:pt idx="34">
                  <c:v>11.01694915</c:v>
                </c:pt>
                <c:pt idx="35">
                  <c:v>12.71186441</c:v>
                </c:pt>
                <c:pt idx="36">
                  <c:v>14.40677966</c:v>
                </c:pt>
                <c:pt idx="37">
                  <c:v>16.10169492</c:v>
                </c:pt>
                <c:pt idx="38">
                  <c:v>17.79661017</c:v>
                </c:pt>
                <c:pt idx="39">
                  <c:v>19.49152542</c:v>
                </c:pt>
                <c:pt idx="40">
                  <c:v>21.18644068</c:v>
                </c:pt>
                <c:pt idx="41">
                  <c:v>22.88135593</c:v>
                </c:pt>
                <c:pt idx="42">
                  <c:v>24.57627119</c:v>
                </c:pt>
                <c:pt idx="43">
                  <c:v>26.27118644</c:v>
                </c:pt>
                <c:pt idx="44">
                  <c:v>27.96610169</c:v>
                </c:pt>
                <c:pt idx="45">
                  <c:v>29.66101695</c:v>
                </c:pt>
                <c:pt idx="46">
                  <c:v>31.3559322</c:v>
                </c:pt>
                <c:pt idx="47">
                  <c:v>33.05084746</c:v>
                </c:pt>
                <c:pt idx="48">
                  <c:v>34.74576271</c:v>
                </c:pt>
                <c:pt idx="49">
                  <c:v>36.44067797</c:v>
                </c:pt>
                <c:pt idx="50">
                  <c:v>38.13559322</c:v>
                </c:pt>
                <c:pt idx="51">
                  <c:v>39.83050847</c:v>
                </c:pt>
                <c:pt idx="52">
                  <c:v>41.52542373</c:v>
                </c:pt>
                <c:pt idx="53">
                  <c:v>43.22033898</c:v>
                </c:pt>
                <c:pt idx="54">
                  <c:v>44.91525424</c:v>
                </c:pt>
                <c:pt idx="55">
                  <c:v>46.61016949</c:v>
                </c:pt>
                <c:pt idx="56">
                  <c:v>48.30508475</c:v>
                </c:pt>
                <c:pt idx="57">
                  <c:v>50</c:v>
                </c:pt>
                <c:pt idx="58">
                  <c:v>51.69491525</c:v>
                </c:pt>
              </c:strCache>
            </c:strRef>
          </c:xVal>
          <c:yVal>
            <c:numRef>
              <c:f>'Reg(+p-values)'!$B$30:$B$88</c:f>
              <c:numCache>
                <c:formatCode>General</c:formatCode>
                <c:ptCount val="59"/>
                <c:pt idx="0">
                  <c:v>0.882105932049919</c:v>
                </c:pt>
                <c:pt idx="1">
                  <c:v>0.555578236311213</c:v>
                </c:pt>
                <c:pt idx="2">
                  <c:v>0.587830494027202</c:v>
                </c:pt>
                <c:pt idx="3">
                  <c:v>0.740288403827459</c:v>
                </c:pt>
                <c:pt idx="4">
                  <c:v>0.804856125924413</c:v>
                </c:pt>
                <c:pt idx="5">
                  <c:v>1.244741762275191</c:v>
                </c:pt>
                <c:pt idx="6">
                  <c:v>0.683965037848166</c:v>
                </c:pt>
                <c:pt idx="7">
                  <c:v>0.736171735292599</c:v>
                </c:pt>
                <c:pt idx="8">
                  <c:v>0.87194492347677</c:v>
                </c:pt>
                <c:pt idx="9">
                  <c:v>0.303750646708099</c:v>
                </c:pt>
                <c:pt idx="10">
                  <c:v>0.172026377638842</c:v>
                </c:pt>
                <c:pt idx="11">
                  <c:v>-0.136932195702378</c:v>
                </c:pt>
                <c:pt idx="12">
                  <c:v>0.485913508757154</c:v>
                </c:pt>
                <c:pt idx="13">
                  <c:v>-0.159811421907569</c:v>
                </c:pt>
                <c:pt idx="14">
                  <c:v>0.0978935560394966</c:v>
                </c:pt>
                <c:pt idx="15">
                  <c:v>0.118777400653623</c:v>
                </c:pt>
                <c:pt idx="16">
                  <c:v>-0.0611025662958577</c:v>
                </c:pt>
                <c:pt idx="17">
                  <c:v>0.434751414460307</c:v>
                </c:pt>
                <c:pt idx="18">
                  <c:v>1.270553257590781</c:v>
                </c:pt>
                <c:pt idx="19">
                  <c:v>0.0128963462208502</c:v>
                </c:pt>
                <c:pt idx="20">
                  <c:v>1.048341406277011</c:v>
                </c:pt>
                <c:pt idx="21">
                  <c:v>0.835317305468136</c:v>
                </c:pt>
                <c:pt idx="22">
                  <c:v>0.99443320810137</c:v>
                </c:pt>
                <c:pt idx="23">
                  <c:v>1.177784159422355</c:v>
                </c:pt>
                <c:pt idx="24">
                  <c:v>1.187907916674802</c:v>
                </c:pt>
                <c:pt idx="25">
                  <c:v>1.415910615485397</c:v>
                </c:pt>
                <c:pt idx="26">
                  <c:v>0.630193052643242</c:v>
                </c:pt>
                <c:pt idx="27">
                  <c:v>1.505308593663982</c:v>
                </c:pt>
                <c:pt idx="28">
                  <c:v>1.145164096828457</c:v>
                </c:pt>
                <c:pt idx="29">
                  <c:v>0.241302439529744</c:v>
                </c:pt>
                <c:pt idx="30">
                  <c:v>0.624222093336621</c:v>
                </c:pt>
                <c:pt idx="31">
                  <c:v>0.833131846484213</c:v>
                </c:pt>
                <c:pt idx="32">
                  <c:v>1.197156917088362</c:v>
                </c:pt>
                <c:pt idx="33">
                  <c:v>0.135938360948455</c:v>
                </c:pt>
                <c:pt idx="34">
                  <c:v>1.20106474243933</c:v>
                </c:pt>
                <c:pt idx="35">
                  <c:v>0.334668321542311</c:v>
                </c:pt>
                <c:pt idx="36">
                  <c:v>1.132046871148264</c:v>
                </c:pt>
                <c:pt idx="37">
                  <c:v>1.717676639121605</c:v>
                </c:pt>
                <c:pt idx="38">
                  <c:v>1.579960908523103</c:v>
                </c:pt>
                <c:pt idx="39">
                  <c:v>1.264560459032765</c:v>
                </c:pt>
                <c:pt idx="40">
                  <c:v>1.939740603077966</c:v>
                </c:pt>
                <c:pt idx="41">
                  <c:v>2.13440749514879</c:v>
                </c:pt>
                <c:pt idx="42">
                  <c:v>1.627171386483234</c:v>
                </c:pt>
                <c:pt idx="43">
                  <c:v>1.977485805533682</c:v>
                </c:pt>
                <c:pt idx="44">
                  <c:v>1.27001752152908</c:v>
                </c:pt>
                <c:pt idx="45">
                  <c:v>1.964625933778108</c:v>
                </c:pt>
                <c:pt idx="46">
                  <c:v>1.163369203479473</c:v>
                </c:pt>
                <c:pt idx="47">
                  <c:v>0.570958264778916</c:v>
                </c:pt>
                <c:pt idx="48">
                  <c:v>1.099021952892069</c:v>
                </c:pt>
                <c:pt idx="49">
                  <c:v>1.275084555298128</c:v>
                </c:pt>
                <c:pt idx="50">
                  <c:v>1.521351817863604</c:v>
                </c:pt>
                <c:pt idx="51">
                  <c:v>1.841866574620296</c:v>
                </c:pt>
                <c:pt idx="52">
                  <c:v>1.911609771550596</c:v>
                </c:pt>
                <c:pt idx="53">
                  <c:v>1.016740001116438</c:v>
                </c:pt>
                <c:pt idx="54">
                  <c:v>1.883616894173241</c:v>
                </c:pt>
                <c:pt idx="55">
                  <c:v>1.3522906975325</c:v>
                </c:pt>
                <c:pt idx="56">
                  <c:v>2.14565730162259</c:v>
                </c:pt>
                <c:pt idx="57">
                  <c:v>0.632931256095173</c:v>
                </c:pt>
                <c:pt idx="58">
                  <c:v>1.823764034470315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62272"/>
        <c:axId val="119266032"/>
      </c:scatterChart>
      <c:valAx>
        <c:axId val="11926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Conscientiousness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66032"/>
        <c:crosses val="autoZero"/>
        <c:crossBetween val="midCat"/>
      </c:valAx>
      <c:valAx>
        <c:axId val="119266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6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Enjoyment Score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Category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'Reg(+p-values)'!$G$2:$G$60</c:f>
              <c:strCache>
                <c:ptCount val="59"/>
                <c:pt idx="14">
                  <c:v>Upper 95%</c:v>
                </c:pt>
                <c:pt idx="15">
                  <c:v>2.486962911</c:v>
                </c:pt>
                <c:pt idx="16">
                  <c:v>10.87233001</c:v>
                </c:pt>
                <c:pt idx="17">
                  <c:v>5.801811324</c:v>
                </c:pt>
                <c:pt idx="18">
                  <c:v>7.91335207</c:v>
                </c:pt>
                <c:pt idx="19">
                  <c:v>1.738314678</c:v>
                </c:pt>
                <c:pt idx="20">
                  <c:v>0.127106939</c:v>
                </c:pt>
                <c:pt idx="21">
                  <c:v>-0.112951289</c:v>
                </c:pt>
                <c:pt idx="27">
                  <c:v>Category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</c:strCache>
            </c:strRef>
          </c:xVal>
          <c:yVal>
            <c:numRef>
              <c:f>'+ p-value metrics '!$A$2:$A$60</c:f>
              <c:numCache>
                <c:formatCode>General</c:formatCode>
                <c:ptCount val="5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</c:numCache>
            </c:numRef>
          </c:yVal>
          <c:smooth val="0"/>
        </c:ser>
        <c:ser>
          <c:idx val="1"/>
          <c:order val="1"/>
          <c:tx>
            <c:v>Predicted Category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'Reg(+p-values)'!$G$2:$G$60</c:f>
              <c:strCache>
                <c:ptCount val="59"/>
                <c:pt idx="14">
                  <c:v>Upper 95%</c:v>
                </c:pt>
                <c:pt idx="15">
                  <c:v>2.486962911</c:v>
                </c:pt>
                <c:pt idx="16">
                  <c:v>10.87233001</c:v>
                </c:pt>
                <c:pt idx="17">
                  <c:v>5.801811324</c:v>
                </c:pt>
                <c:pt idx="18">
                  <c:v>7.91335207</c:v>
                </c:pt>
                <c:pt idx="19">
                  <c:v>1.738314678</c:v>
                </c:pt>
                <c:pt idx="20">
                  <c:v>0.127106939</c:v>
                </c:pt>
                <c:pt idx="21">
                  <c:v>-0.112951289</c:v>
                </c:pt>
                <c:pt idx="27">
                  <c:v>Category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</c:strCache>
            </c:strRef>
          </c:xVal>
          <c:yVal>
            <c:numRef>
              <c:f>'Reg(+p-values)'!$B$30:$B$88</c:f>
              <c:numCache>
                <c:formatCode>General</c:formatCode>
                <c:ptCount val="59"/>
                <c:pt idx="0">
                  <c:v>0.882105932049919</c:v>
                </c:pt>
                <c:pt idx="1">
                  <c:v>0.555578236311213</c:v>
                </c:pt>
                <c:pt idx="2">
                  <c:v>0.587830494027202</c:v>
                </c:pt>
                <c:pt idx="3">
                  <c:v>0.740288403827459</c:v>
                </c:pt>
                <c:pt idx="4">
                  <c:v>0.804856125924413</c:v>
                </c:pt>
                <c:pt idx="5">
                  <c:v>1.244741762275191</c:v>
                </c:pt>
                <c:pt idx="6">
                  <c:v>0.683965037848166</c:v>
                </c:pt>
                <c:pt idx="7">
                  <c:v>0.736171735292599</c:v>
                </c:pt>
                <c:pt idx="8">
                  <c:v>0.87194492347677</c:v>
                </c:pt>
                <c:pt idx="9">
                  <c:v>0.303750646708099</c:v>
                </c:pt>
                <c:pt idx="10">
                  <c:v>0.172026377638842</c:v>
                </c:pt>
                <c:pt idx="11">
                  <c:v>-0.136932195702378</c:v>
                </c:pt>
                <c:pt idx="12">
                  <c:v>0.485913508757154</c:v>
                </c:pt>
                <c:pt idx="13">
                  <c:v>-0.159811421907569</c:v>
                </c:pt>
                <c:pt idx="14">
                  <c:v>0.0978935560394966</c:v>
                </c:pt>
                <c:pt idx="15">
                  <c:v>0.118777400653623</c:v>
                </c:pt>
                <c:pt idx="16">
                  <c:v>-0.0611025662958577</c:v>
                </c:pt>
                <c:pt idx="17">
                  <c:v>0.434751414460307</c:v>
                </c:pt>
                <c:pt idx="18">
                  <c:v>1.270553257590781</c:v>
                </c:pt>
                <c:pt idx="19">
                  <c:v>0.0128963462208502</c:v>
                </c:pt>
                <c:pt idx="20">
                  <c:v>1.048341406277011</c:v>
                </c:pt>
                <c:pt idx="21">
                  <c:v>0.835317305468136</c:v>
                </c:pt>
                <c:pt idx="22">
                  <c:v>0.99443320810137</c:v>
                </c:pt>
                <c:pt idx="23">
                  <c:v>1.177784159422355</c:v>
                </c:pt>
                <c:pt idx="24">
                  <c:v>1.187907916674802</c:v>
                </c:pt>
                <c:pt idx="25">
                  <c:v>1.415910615485397</c:v>
                </c:pt>
                <c:pt idx="26">
                  <c:v>0.630193052643242</c:v>
                </c:pt>
                <c:pt idx="27">
                  <c:v>1.505308593663982</c:v>
                </c:pt>
                <c:pt idx="28">
                  <c:v>1.145164096828457</c:v>
                </c:pt>
                <c:pt idx="29">
                  <c:v>0.241302439529744</c:v>
                </c:pt>
                <c:pt idx="30">
                  <c:v>0.624222093336621</c:v>
                </c:pt>
                <c:pt idx="31">
                  <c:v>0.833131846484213</c:v>
                </c:pt>
                <c:pt idx="32">
                  <c:v>1.197156917088362</c:v>
                </c:pt>
                <c:pt idx="33">
                  <c:v>0.135938360948455</c:v>
                </c:pt>
                <c:pt idx="34">
                  <c:v>1.20106474243933</c:v>
                </c:pt>
                <c:pt idx="35">
                  <c:v>0.334668321542311</c:v>
                </c:pt>
                <c:pt idx="36">
                  <c:v>1.132046871148264</c:v>
                </c:pt>
                <c:pt idx="37">
                  <c:v>1.717676639121605</c:v>
                </c:pt>
                <c:pt idx="38">
                  <c:v>1.579960908523103</c:v>
                </c:pt>
                <c:pt idx="39">
                  <c:v>1.264560459032765</c:v>
                </c:pt>
                <c:pt idx="40">
                  <c:v>1.939740603077966</c:v>
                </c:pt>
                <c:pt idx="41">
                  <c:v>2.13440749514879</c:v>
                </c:pt>
                <c:pt idx="42">
                  <c:v>1.627171386483234</c:v>
                </c:pt>
                <c:pt idx="43">
                  <c:v>1.977485805533682</c:v>
                </c:pt>
                <c:pt idx="44">
                  <c:v>1.27001752152908</c:v>
                </c:pt>
                <c:pt idx="45">
                  <c:v>1.964625933778108</c:v>
                </c:pt>
                <c:pt idx="46">
                  <c:v>1.163369203479473</c:v>
                </c:pt>
                <c:pt idx="47">
                  <c:v>0.570958264778916</c:v>
                </c:pt>
                <c:pt idx="48">
                  <c:v>1.099021952892069</c:v>
                </c:pt>
                <c:pt idx="49">
                  <c:v>1.275084555298128</c:v>
                </c:pt>
                <c:pt idx="50">
                  <c:v>1.521351817863604</c:v>
                </c:pt>
                <c:pt idx="51">
                  <c:v>1.841866574620296</c:v>
                </c:pt>
                <c:pt idx="52">
                  <c:v>1.911609771550596</c:v>
                </c:pt>
                <c:pt idx="53">
                  <c:v>1.016740001116438</c:v>
                </c:pt>
                <c:pt idx="54">
                  <c:v>1.883616894173241</c:v>
                </c:pt>
                <c:pt idx="55">
                  <c:v>1.3522906975325</c:v>
                </c:pt>
                <c:pt idx="56">
                  <c:v>2.14565730162259</c:v>
                </c:pt>
                <c:pt idx="57">
                  <c:v>0.632931256095173</c:v>
                </c:pt>
                <c:pt idx="58">
                  <c:v>1.823764034470315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08496"/>
        <c:axId val="82414032"/>
      </c:scatterChart>
      <c:valAx>
        <c:axId val="8240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Enjoyment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4032"/>
        <c:crosses val="autoZero"/>
        <c:crossBetween val="midCat"/>
      </c:valAx>
      <c:valAx>
        <c:axId val="82414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2</xdr:row>
      <xdr:rowOff>0</xdr:rowOff>
    </xdr:from>
    <xdr:to>
      <xdr:col>15</xdr:col>
      <xdr:colOff>50800</xdr:colOff>
      <xdr:row>12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</xdr:row>
      <xdr:rowOff>76200</xdr:rowOff>
    </xdr:from>
    <xdr:to>
      <xdr:col>15</xdr:col>
      <xdr:colOff>114300</xdr:colOff>
      <xdr:row>11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419100</xdr:colOff>
      <xdr:row>1</xdr:row>
      <xdr:rowOff>25400</xdr:rowOff>
    </xdr:from>
    <xdr:to>
      <xdr:col>21</xdr:col>
      <xdr:colOff>419100</xdr:colOff>
      <xdr:row>11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482600</xdr:colOff>
      <xdr:row>13</xdr:row>
      <xdr:rowOff>50800</xdr:rowOff>
    </xdr:from>
    <xdr:to>
      <xdr:col>21</xdr:col>
      <xdr:colOff>482600</xdr:colOff>
      <xdr:row>23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165100</xdr:colOff>
      <xdr:row>13</xdr:row>
      <xdr:rowOff>0</xdr:rowOff>
    </xdr:from>
    <xdr:to>
      <xdr:col>15</xdr:col>
      <xdr:colOff>165100</xdr:colOff>
      <xdr:row>22</xdr:row>
      <xdr:rowOff>203200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abSelected="1" workbookViewId="0">
      <pane ySplit="1" topLeftCell="A2" activePane="bottomLeft" state="frozen"/>
      <selection pane="bottomLeft" activeCell="C79" sqref="C79"/>
    </sheetView>
  </sheetViews>
  <sheetFormatPr baseColWidth="10" defaultRowHeight="16" x14ac:dyDescent="0.2"/>
  <cols>
    <col min="1" max="1" width="20" style="8" customWidth="1"/>
    <col min="2" max="9" width="10.83203125" style="8"/>
    <col min="10" max="10" width="14.83203125" style="8" customWidth="1"/>
    <col min="11" max="12" width="10.83203125" style="8"/>
    <col min="13" max="13" width="12.5" style="8" customWidth="1"/>
    <col min="14" max="16384" width="10.83203125" style="8"/>
  </cols>
  <sheetData>
    <row r="1" spans="1:16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74</v>
      </c>
      <c r="O1" s="8" t="s">
        <v>70</v>
      </c>
      <c r="P1" s="8" t="s">
        <v>75</v>
      </c>
    </row>
    <row r="2" spans="1:16" x14ac:dyDescent="0.2">
      <c r="A2" s="8">
        <v>0</v>
      </c>
      <c r="B2" s="8">
        <v>0</v>
      </c>
      <c r="C2" s="8">
        <v>6.5039E-2</v>
      </c>
      <c r="D2" s="8">
        <v>7.4139999999999998E-2</v>
      </c>
      <c r="E2" s="8">
        <v>9.0281E-2</v>
      </c>
      <c r="F2" s="8">
        <v>0.154478</v>
      </c>
      <c r="G2" s="8">
        <v>0.12942500000000001</v>
      </c>
      <c r="H2" s="8">
        <v>0.108913</v>
      </c>
      <c r="I2" s="8">
        <v>0.93696100000000004</v>
      </c>
      <c r="J2" s="8">
        <v>0.60265500000000005</v>
      </c>
      <c r="K2" s="8">
        <v>0.65809300000000004</v>
      </c>
      <c r="L2" s="8">
        <v>0.92506500000000003</v>
      </c>
      <c r="M2" s="8">
        <f>J2+K2*E2</f>
        <v>0.66206829413300006</v>
      </c>
      <c r="N2" s="8">
        <f t="shared" ref="N2:N33" si="0">H2+I2+J2+K2+L2</f>
        <v>3.231687</v>
      </c>
      <c r="O2" s="8">
        <f>STDEV(C2:L2)</f>
        <v>0.36480351788173443</v>
      </c>
      <c r="P2" s="8">
        <f>M2-J2 *F2</f>
        <v>0.568971355043</v>
      </c>
    </row>
    <row r="3" spans="1:16" x14ac:dyDescent="0.2">
      <c r="A3" s="8">
        <v>0</v>
      </c>
      <c r="B3" s="8">
        <v>1</v>
      </c>
      <c r="C3" s="8">
        <v>7.5380000000000004E-3</v>
      </c>
      <c r="D3" s="8">
        <v>3.1319999999999998E-3</v>
      </c>
      <c r="E3" s="8">
        <v>0.36324800000000002</v>
      </c>
      <c r="F3" s="8">
        <v>0.13216600000000001</v>
      </c>
      <c r="G3" s="8">
        <v>5.4753000000000003E-2</v>
      </c>
      <c r="H3" s="8">
        <v>0.63984300000000005</v>
      </c>
      <c r="I3" s="8">
        <v>0.99822100000000002</v>
      </c>
      <c r="J3" s="8">
        <v>0.65245900000000001</v>
      </c>
      <c r="K3" s="8">
        <v>0.98549299999999995</v>
      </c>
      <c r="L3" s="8">
        <v>0.92165699999999995</v>
      </c>
      <c r="M3" s="8">
        <f t="shared" ref="M3:M60" si="1">J3+K3*E3</f>
        <v>1.0104373612640001</v>
      </c>
      <c r="N3" s="8">
        <f t="shared" si="0"/>
        <v>4.197673</v>
      </c>
      <c r="O3" s="8">
        <f t="shared" ref="O3:O60" si="2">STDEV(C3:L3)</f>
        <v>0.41370075011292878</v>
      </c>
      <c r="P3" s="8">
        <f t="shared" ref="P3:P60" si="3">M3-J3 *F3</f>
        <v>0.92420446507000009</v>
      </c>
    </row>
    <row r="4" spans="1:16" x14ac:dyDescent="0.2">
      <c r="A4" s="8">
        <v>0</v>
      </c>
      <c r="B4" s="8">
        <v>0</v>
      </c>
      <c r="C4" s="8">
        <v>4.8855999999999997E-2</v>
      </c>
      <c r="D4" s="8">
        <v>8.4162000000000001E-2</v>
      </c>
      <c r="E4" s="8">
        <v>0.54522700000000002</v>
      </c>
      <c r="F4" s="8">
        <v>0.119654</v>
      </c>
      <c r="G4" s="8">
        <v>6.7487000000000005E-2</v>
      </c>
      <c r="H4" s="8">
        <v>0.122699</v>
      </c>
      <c r="I4" s="8">
        <v>0.927979</v>
      </c>
      <c r="J4" s="8">
        <v>0.75535200000000002</v>
      </c>
      <c r="K4" s="8">
        <v>0.983016</v>
      </c>
      <c r="L4" s="8">
        <v>0.54773700000000003</v>
      </c>
      <c r="M4" s="8">
        <f t="shared" si="1"/>
        <v>1.2913188646320002</v>
      </c>
      <c r="N4" s="8">
        <f t="shared" si="0"/>
        <v>3.3367830000000001</v>
      </c>
      <c r="O4" s="8">
        <f t="shared" si="2"/>
        <v>0.37607398316302082</v>
      </c>
      <c r="P4" s="8">
        <f t="shared" si="3"/>
        <v>1.2009379764240002</v>
      </c>
    </row>
    <row r="5" spans="1:16" x14ac:dyDescent="0.2">
      <c r="A5" s="8">
        <v>0</v>
      </c>
      <c r="B5" s="8">
        <v>1</v>
      </c>
      <c r="C5" s="8">
        <v>2.3130000000000001E-2</v>
      </c>
      <c r="D5" s="8">
        <v>1.7517000000000001E-2</v>
      </c>
      <c r="E5" s="8">
        <v>6.6994999999999999E-2</v>
      </c>
      <c r="F5" s="8">
        <v>0.118965</v>
      </c>
      <c r="G5" s="8">
        <v>0.12933900000000001</v>
      </c>
      <c r="H5" s="8">
        <v>0.30198199999999997</v>
      </c>
      <c r="I5" s="8">
        <v>0.99459699999999995</v>
      </c>
      <c r="J5" s="8">
        <v>0.62492499999999995</v>
      </c>
      <c r="K5" s="8">
        <v>0.97890600000000005</v>
      </c>
      <c r="L5" s="8">
        <v>0.94001900000000005</v>
      </c>
      <c r="M5" s="8">
        <f t="shared" si="1"/>
        <v>0.69050680746999993</v>
      </c>
      <c r="N5" s="8">
        <f t="shared" si="0"/>
        <v>3.8404289999999999</v>
      </c>
      <c r="O5" s="8">
        <f t="shared" si="2"/>
        <v>0.42006551867965913</v>
      </c>
      <c r="P5" s="8">
        <f t="shared" si="3"/>
        <v>0.61616260484499996</v>
      </c>
    </row>
    <row r="6" spans="1:16" x14ac:dyDescent="0.2">
      <c r="A6" s="8">
        <v>0</v>
      </c>
      <c r="B6" s="8">
        <v>0</v>
      </c>
      <c r="C6" s="8">
        <v>2.4499E-2</v>
      </c>
      <c r="D6" s="8">
        <v>2.1101999999999999E-2</v>
      </c>
      <c r="E6" s="8">
        <v>0.74229400000000001</v>
      </c>
      <c r="F6" s="8">
        <v>0.104782</v>
      </c>
      <c r="G6" s="8">
        <v>5.2297999999999997E-2</v>
      </c>
      <c r="H6" s="8">
        <v>0.11914</v>
      </c>
      <c r="I6" s="8">
        <v>0.99925299999999995</v>
      </c>
      <c r="J6" s="8">
        <v>0.607491</v>
      </c>
      <c r="K6" s="8">
        <v>0.92974400000000001</v>
      </c>
      <c r="L6" s="8">
        <v>0.94141300000000006</v>
      </c>
      <c r="M6" s="8">
        <f t="shared" si="1"/>
        <v>1.2976343927360001</v>
      </c>
      <c r="N6" s="8">
        <f t="shared" si="0"/>
        <v>3.5970409999999999</v>
      </c>
      <c r="O6" s="8">
        <f t="shared" si="2"/>
        <v>0.4262495156775874</v>
      </c>
      <c r="P6" s="8">
        <f t="shared" si="3"/>
        <v>1.2339802707740002</v>
      </c>
    </row>
    <row r="7" spans="1:16" x14ac:dyDescent="0.2">
      <c r="A7" s="8">
        <v>0</v>
      </c>
      <c r="B7" s="8">
        <v>0</v>
      </c>
      <c r="C7" s="8">
        <v>3.7726000000000003E-2</v>
      </c>
      <c r="D7" s="8">
        <v>7.7757999999999994E-2</v>
      </c>
      <c r="E7" s="8">
        <v>0.66234899999999997</v>
      </c>
      <c r="F7" s="8">
        <v>9.1666999999999998E-2</v>
      </c>
      <c r="G7" s="8">
        <v>5.3942999999999998E-2</v>
      </c>
      <c r="H7" s="8">
        <v>0.29056799999999999</v>
      </c>
      <c r="I7" s="8">
        <v>0.99858400000000003</v>
      </c>
      <c r="J7" s="8">
        <v>0.93210300000000001</v>
      </c>
      <c r="K7" s="8">
        <v>0.99362799999999996</v>
      </c>
      <c r="L7" s="8">
        <v>0.87099300000000002</v>
      </c>
      <c r="M7" s="8">
        <f t="shared" si="1"/>
        <v>1.5902315121720001</v>
      </c>
      <c r="N7" s="8">
        <f t="shared" si="0"/>
        <v>4.0858760000000007</v>
      </c>
      <c r="O7" s="8">
        <f t="shared" si="2"/>
        <v>0.42746045118231563</v>
      </c>
      <c r="P7" s="8">
        <f t="shared" si="3"/>
        <v>1.5047884264710001</v>
      </c>
    </row>
    <row r="8" spans="1:16" x14ac:dyDescent="0.2">
      <c r="A8" s="8">
        <v>0</v>
      </c>
      <c r="B8" s="8">
        <v>0</v>
      </c>
      <c r="C8" s="8">
        <v>2.9354000000000002E-2</v>
      </c>
      <c r="D8" s="8">
        <v>5.9424999999999999E-2</v>
      </c>
      <c r="E8" s="8">
        <v>0.19428100000000001</v>
      </c>
      <c r="F8" s="8">
        <v>8.4048999999999999E-2</v>
      </c>
      <c r="G8" s="8">
        <v>4.4891E-2</v>
      </c>
      <c r="H8" s="8">
        <v>0.28438000000000002</v>
      </c>
      <c r="I8" s="8">
        <v>0.99417500000000003</v>
      </c>
      <c r="J8" s="8">
        <v>0.93738699999999997</v>
      </c>
      <c r="K8" s="8">
        <v>0.99729900000000005</v>
      </c>
      <c r="L8" s="8">
        <v>0.91304399999999997</v>
      </c>
      <c r="M8" s="8">
        <f t="shared" si="1"/>
        <v>1.1311432470189999</v>
      </c>
      <c r="N8" s="8">
        <f t="shared" si="0"/>
        <v>4.1262850000000002</v>
      </c>
      <c r="O8" s="8">
        <f t="shared" si="2"/>
        <v>0.44319789926203146</v>
      </c>
      <c r="P8" s="8">
        <f t="shared" si="3"/>
        <v>1.0523568070559999</v>
      </c>
    </row>
    <row r="9" spans="1:16" x14ac:dyDescent="0.2">
      <c r="A9" s="8">
        <v>0</v>
      </c>
      <c r="B9" s="8">
        <v>1</v>
      </c>
      <c r="C9" s="8">
        <v>9.7000000000000003E-3</v>
      </c>
      <c r="D9" s="8">
        <v>0.106861</v>
      </c>
      <c r="E9" s="8">
        <v>0.80304900000000001</v>
      </c>
      <c r="F9" s="8">
        <v>6.8922999999999998E-2</v>
      </c>
      <c r="G9" s="8">
        <v>2.9850999999999999E-2</v>
      </c>
      <c r="H9" s="8">
        <v>3.1531000000000003E-2</v>
      </c>
      <c r="I9" s="8">
        <v>0.326654</v>
      </c>
      <c r="J9" s="8">
        <v>0.84237499999999998</v>
      </c>
      <c r="K9" s="8">
        <v>0.96187800000000001</v>
      </c>
      <c r="L9" s="8">
        <v>0.30970399999999998</v>
      </c>
      <c r="M9" s="8">
        <f t="shared" si="1"/>
        <v>1.614810166022</v>
      </c>
      <c r="N9" s="8">
        <f t="shared" si="0"/>
        <v>2.4721419999999998</v>
      </c>
      <c r="O9" s="8">
        <f t="shared" si="2"/>
        <v>0.37743047645102057</v>
      </c>
      <c r="P9" s="8">
        <f t="shared" si="3"/>
        <v>1.556751153897</v>
      </c>
    </row>
    <row r="10" spans="1:16" x14ac:dyDescent="0.2">
      <c r="A10" s="8">
        <v>0</v>
      </c>
      <c r="B10" s="8">
        <v>0</v>
      </c>
      <c r="C10" s="8">
        <v>2.9347999999999999E-2</v>
      </c>
      <c r="D10" s="8">
        <v>1.3172E-2</v>
      </c>
      <c r="E10" s="8">
        <v>6.2361E-2</v>
      </c>
      <c r="F10" s="8">
        <v>5.9033000000000002E-2</v>
      </c>
      <c r="G10" s="8">
        <v>5.0316E-2</v>
      </c>
      <c r="H10" s="8">
        <v>0.16675499999999999</v>
      </c>
      <c r="I10" s="8">
        <v>0.91055799999999998</v>
      </c>
      <c r="J10" s="8">
        <v>0.62030700000000005</v>
      </c>
      <c r="K10" s="8">
        <v>0.89627000000000001</v>
      </c>
      <c r="L10" s="8">
        <v>0.94342700000000002</v>
      </c>
      <c r="M10" s="8">
        <f t="shared" si="1"/>
        <v>0.67619929347000007</v>
      </c>
      <c r="N10" s="8">
        <f t="shared" si="0"/>
        <v>3.5373169999999998</v>
      </c>
      <c r="O10" s="8">
        <f t="shared" si="2"/>
        <v>0.41346612107618802</v>
      </c>
      <c r="P10" s="8">
        <f t="shared" si="3"/>
        <v>0.6395807103390001</v>
      </c>
    </row>
    <row r="11" spans="1:16" x14ac:dyDescent="0.2">
      <c r="A11" s="8">
        <v>0</v>
      </c>
      <c r="B11" s="8">
        <v>0</v>
      </c>
      <c r="C11" s="8">
        <v>1.1956E-2</v>
      </c>
      <c r="D11" s="8">
        <v>7.8799999999999995E-2</v>
      </c>
      <c r="E11" s="8">
        <v>7.0140999999999995E-2</v>
      </c>
      <c r="F11" s="8">
        <v>5.4498999999999999E-2</v>
      </c>
      <c r="G11" s="8">
        <v>1.4118E-2</v>
      </c>
      <c r="H11" s="8">
        <v>0.465534</v>
      </c>
      <c r="I11" s="8">
        <v>0.94808899999999996</v>
      </c>
      <c r="J11" s="8">
        <v>0.83697299999999997</v>
      </c>
      <c r="K11" s="8">
        <v>0.94579500000000005</v>
      </c>
      <c r="L11" s="8">
        <v>0.85201199999999999</v>
      </c>
      <c r="M11" s="8">
        <f t="shared" si="1"/>
        <v>0.90331200709499992</v>
      </c>
      <c r="N11" s="8">
        <f t="shared" si="0"/>
        <v>4.0484029999999995</v>
      </c>
      <c r="O11" s="8">
        <f t="shared" si="2"/>
        <v>0.42438914385896404</v>
      </c>
      <c r="P11" s="8">
        <f t="shared" si="3"/>
        <v>0.85769781556799995</v>
      </c>
    </row>
    <row r="12" spans="1:16" x14ac:dyDescent="0.2">
      <c r="A12" s="8">
        <v>0</v>
      </c>
      <c r="B12" s="8">
        <v>1</v>
      </c>
      <c r="C12" s="8">
        <v>1.7176E-2</v>
      </c>
      <c r="D12" s="8">
        <v>2.4205000000000001E-2</v>
      </c>
      <c r="E12" s="8">
        <v>0.63448300000000002</v>
      </c>
      <c r="F12" s="8">
        <v>4.6035E-2</v>
      </c>
      <c r="G12" s="8">
        <v>5.1298000000000003E-2</v>
      </c>
      <c r="H12" s="8">
        <v>0.50179099999999999</v>
      </c>
      <c r="I12" s="8">
        <v>0.98514900000000005</v>
      </c>
      <c r="J12" s="8">
        <v>0.92724799999999996</v>
      </c>
      <c r="K12" s="8">
        <v>0.99320900000000001</v>
      </c>
      <c r="L12" s="8">
        <v>0.73377700000000001</v>
      </c>
      <c r="M12" s="8">
        <f t="shared" si="1"/>
        <v>1.5574222259470001</v>
      </c>
      <c r="N12" s="8">
        <f t="shared" si="0"/>
        <v>4.1411740000000004</v>
      </c>
      <c r="O12" s="8">
        <f t="shared" si="2"/>
        <v>0.42164894093848321</v>
      </c>
      <c r="P12" s="8">
        <f t="shared" si="3"/>
        <v>1.514736364267</v>
      </c>
    </row>
    <row r="13" spans="1:16" x14ac:dyDescent="0.2">
      <c r="A13" s="8">
        <v>0</v>
      </c>
      <c r="B13" s="8">
        <v>0</v>
      </c>
      <c r="C13" s="8">
        <v>5.8139999999999997E-3</v>
      </c>
      <c r="D13" s="8">
        <v>8.9060000000000007E-3</v>
      </c>
      <c r="E13" s="8">
        <v>0.102117</v>
      </c>
      <c r="F13" s="8">
        <v>4.0390000000000002E-2</v>
      </c>
      <c r="G13" s="8">
        <v>2.9981000000000001E-2</v>
      </c>
      <c r="H13" s="8">
        <v>0.22253700000000001</v>
      </c>
      <c r="I13" s="8">
        <v>0.92249999999999999</v>
      </c>
      <c r="J13" s="8">
        <v>0.333061</v>
      </c>
      <c r="K13" s="8">
        <v>0.75139800000000001</v>
      </c>
      <c r="L13" s="8">
        <v>0.93947499999999995</v>
      </c>
      <c r="M13" s="8">
        <f t="shared" si="1"/>
        <v>0.40979150956599997</v>
      </c>
      <c r="N13" s="8">
        <f t="shared" si="0"/>
        <v>3.168971</v>
      </c>
      <c r="O13" s="8">
        <f t="shared" si="2"/>
        <v>0.38663049998917276</v>
      </c>
      <c r="P13" s="8">
        <f t="shared" si="3"/>
        <v>0.39633917577599997</v>
      </c>
    </row>
    <row r="14" spans="1:16" x14ac:dyDescent="0.2">
      <c r="A14" s="8">
        <v>0</v>
      </c>
      <c r="B14" s="8">
        <v>0</v>
      </c>
      <c r="C14" s="8">
        <v>5.4650000000000002E-3</v>
      </c>
      <c r="D14" s="8">
        <v>7.2709999999999997E-3</v>
      </c>
      <c r="E14" s="8">
        <v>0.87354799999999999</v>
      </c>
      <c r="F14" s="8">
        <v>3.9283999999999999E-2</v>
      </c>
      <c r="G14" s="8">
        <v>2.9472000000000002E-2</v>
      </c>
      <c r="H14" s="8">
        <v>0.32858500000000002</v>
      </c>
      <c r="I14" s="8">
        <v>0.99830099999999999</v>
      </c>
      <c r="J14" s="8">
        <v>0.90018500000000001</v>
      </c>
      <c r="K14" s="8">
        <v>0.98835200000000001</v>
      </c>
      <c r="L14" s="8">
        <v>0.87490699999999999</v>
      </c>
      <c r="M14" s="8">
        <f t="shared" si="1"/>
        <v>1.7635579128960002</v>
      </c>
      <c r="N14" s="8">
        <f t="shared" si="0"/>
        <v>4.0903299999999998</v>
      </c>
      <c r="O14" s="8">
        <f t="shared" si="2"/>
        <v>0.45670471706733612</v>
      </c>
      <c r="P14" s="8">
        <f t="shared" si="3"/>
        <v>1.7281950453560002</v>
      </c>
    </row>
    <row r="15" spans="1:16" x14ac:dyDescent="0.2">
      <c r="A15" s="8">
        <v>0</v>
      </c>
      <c r="B15" s="8">
        <v>1</v>
      </c>
      <c r="C15" s="8">
        <v>1.0926999999999999E-2</v>
      </c>
      <c r="D15" s="8">
        <v>2.5170000000000001E-2</v>
      </c>
      <c r="E15" s="8">
        <v>0.88006700000000004</v>
      </c>
      <c r="F15" s="8">
        <v>3.6655E-2</v>
      </c>
      <c r="G15" s="8">
        <v>3.9197999999999997E-2</v>
      </c>
      <c r="H15" s="8">
        <v>0.44881199999999999</v>
      </c>
      <c r="I15" s="8">
        <v>0.95690299999999995</v>
      </c>
      <c r="J15" s="8">
        <v>0.96998200000000001</v>
      </c>
      <c r="K15" s="8">
        <v>0.981209</v>
      </c>
      <c r="L15" s="8">
        <v>0.71528700000000001</v>
      </c>
      <c r="M15" s="8">
        <f t="shared" si="1"/>
        <v>1.833511661003</v>
      </c>
      <c r="N15" s="8">
        <f t="shared" si="0"/>
        <v>4.0721929999999995</v>
      </c>
      <c r="O15" s="8">
        <f t="shared" si="2"/>
        <v>0.44044117650676884</v>
      </c>
      <c r="P15" s="8">
        <f t="shared" si="3"/>
        <v>1.7979569707930001</v>
      </c>
    </row>
    <row r="16" spans="1:16" x14ac:dyDescent="0.2">
      <c r="A16" s="8">
        <v>0</v>
      </c>
      <c r="B16" s="8">
        <v>0</v>
      </c>
      <c r="C16" s="8">
        <v>3.1129999999999999E-3</v>
      </c>
      <c r="D16" s="8">
        <v>3.9610000000000001E-3</v>
      </c>
      <c r="E16" s="8">
        <v>0.91345200000000004</v>
      </c>
      <c r="F16" s="8">
        <v>2.4993999999999999E-2</v>
      </c>
      <c r="G16" s="8">
        <v>8.9560000000000004E-3</v>
      </c>
      <c r="H16" s="8">
        <v>0.37042999999999998</v>
      </c>
      <c r="I16" s="8">
        <v>0.99530799999999997</v>
      </c>
      <c r="J16" s="8">
        <v>0.80638399999999999</v>
      </c>
      <c r="K16" s="8">
        <v>0.985043</v>
      </c>
      <c r="L16" s="8">
        <v>0.67598499999999995</v>
      </c>
      <c r="M16" s="8">
        <f t="shared" si="1"/>
        <v>1.7061734984360002</v>
      </c>
      <c r="N16" s="8">
        <f t="shared" si="0"/>
        <v>3.8331499999999998</v>
      </c>
      <c r="O16" s="8">
        <f t="shared" si="2"/>
        <v>0.44075258394306555</v>
      </c>
      <c r="P16" s="8">
        <f t="shared" si="3"/>
        <v>1.6860187367400001</v>
      </c>
    </row>
    <row r="17" spans="1:16" x14ac:dyDescent="0.2">
      <c r="A17" s="8">
        <v>0</v>
      </c>
      <c r="B17" s="8">
        <v>0</v>
      </c>
      <c r="C17" s="8">
        <v>1.238E-2</v>
      </c>
      <c r="D17" s="8">
        <v>1.3528999999999999E-2</v>
      </c>
      <c r="E17" s="8">
        <v>0.36815300000000001</v>
      </c>
      <c r="F17" s="8">
        <v>2.0353E-2</v>
      </c>
      <c r="G17" s="8">
        <v>1.1209E-2</v>
      </c>
      <c r="H17" s="8">
        <v>9.6499000000000001E-2</v>
      </c>
      <c r="I17" s="8">
        <v>0.96864600000000001</v>
      </c>
      <c r="J17" s="8">
        <v>0.33565499999999998</v>
      </c>
      <c r="K17" s="8">
        <v>0.95843900000000004</v>
      </c>
      <c r="L17" s="8">
        <v>0.97543599999999997</v>
      </c>
      <c r="M17" s="8">
        <f t="shared" si="1"/>
        <v>0.68850719316699993</v>
      </c>
      <c r="N17" s="8">
        <f t="shared" si="0"/>
        <v>3.3346749999999998</v>
      </c>
      <c r="O17" s="8">
        <f t="shared" si="2"/>
        <v>0.42853238891709089</v>
      </c>
      <c r="P17" s="8">
        <f t="shared" si="3"/>
        <v>0.68167560695199991</v>
      </c>
    </row>
    <row r="18" spans="1:16" x14ac:dyDescent="0.2">
      <c r="A18" s="8">
        <v>0</v>
      </c>
      <c r="B18" s="8">
        <v>0</v>
      </c>
      <c r="C18" s="8">
        <v>1.364E-3</v>
      </c>
      <c r="D18" s="8">
        <v>5.4949999999999999E-3</v>
      </c>
      <c r="E18" s="8">
        <v>0.72753299999999999</v>
      </c>
      <c r="F18" s="8">
        <v>1.9681000000000001E-2</v>
      </c>
      <c r="G18" s="8">
        <v>7.6308000000000001E-2</v>
      </c>
      <c r="H18" s="8">
        <v>0.227439</v>
      </c>
      <c r="I18" s="8">
        <v>0.99371600000000004</v>
      </c>
      <c r="J18" s="8">
        <v>0.94231799999999999</v>
      </c>
      <c r="K18" s="8">
        <v>0.88503299999999996</v>
      </c>
      <c r="L18" s="8">
        <v>0.93068899999999999</v>
      </c>
      <c r="M18" s="8">
        <f t="shared" si="1"/>
        <v>1.586208713589</v>
      </c>
      <c r="N18" s="8">
        <f t="shared" si="0"/>
        <v>3.9791949999999998</v>
      </c>
      <c r="O18" s="8">
        <f t="shared" si="2"/>
        <v>0.4470860059650964</v>
      </c>
      <c r="P18" s="8">
        <f t="shared" si="3"/>
        <v>1.567662953031</v>
      </c>
    </row>
    <row r="19" spans="1:16" ht="17" customHeight="1" x14ac:dyDescent="0.2">
      <c r="A19" s="8">
        <v>0</v>
      </c>
      <c r="B19" s="8">
        <v>0</v>
      </c>
      <c r="C19" s="8">
        <v>3.0027999999999999E-2</v>
      </c>
      <c r="D19" s="8">
        <v>9.4730000000000005E-3</v>
      </c>
      <c r="E19" s="8">
        <v>8.4381999999999999E-2</v>
      </c>
      <c r="F19" s="8">
        <v>1.9231999999999999E-2</v>
      </c>
      <c r="G19" s="8">
        <v>2.9975999999999999E-2</v>
      </c>
      <c r="H19" s="8">
        <v>0.475831</v>
      </c>
      <c r="I19" s="8">
        <v>0.98956999999999995</v>
      </c>
      <c r="J19" s="8">
        <v>0.408163</v>
      </c>
      <c r="K19" s="8">
        <v>0.97923000000000004</v>
      </c>
      <c r="L19" s="8">
        <v>0.98788699999999996</v>
      </c>
      <c r="M19" s="8">
        <f t="shared" si="1"/>
        <v>0.49079238586000001</v>
      </c>
      <c r="N19" s="8">
        <f t="shared" si="0"/>
        <v>3.840681</v>
      </c>
      <c r="O19" s="8">
        <f t="shared" si="2"/>
        <v>0.43530534388551784</v>
      </c>
      <c r="P19" s="8">
        <f t="shared" si="3"/>
        <v>0.482942595044</v>
      </c>
    </row>
    <row r="20" spans="1:16" x14ac:dyDescent="0.2">
      <c r="A20" s="8">
        <v>0</v>
      </c>
      <c r="B20" s="8">
        <v>0</v>
      </c>
      <c r="C20" s="8">
        <v>6.0480000000000004E-3</v>
      </c>
      <c r="D20" s="8">
        <v>8.5125000000000006E-2</v>
      </c>
      <c r="E20" s="8">
        <v>0.830511</v>
      </c>
      <c r="F20" s="8">
        <v>1.3646E-2</v>
      </c>
      <c r="G20" s="8">
        <v>3.4062000000000002E-2</v>
      </c>
      <c r="H20" s="8">
        <v>8.7252999999999997E-2</v>
      </c>
      <c r="I20" s="8">
        <v>0.98485800000000001</v>
      </c>
      <c r="J20" s="8">
        <v>0.79385600000000001</v>
      </c>
      <c r="K20" s="8">
        <v>0.98757399999999995</v>
      </c>
      <c r="L20" s="8">
        <v>0.43817499999999998</v>
      </c>
      <c r="M20" s="8">
        <f t="shared" si="1"/>
        <v>1.614047070314</v>
      </c>
      <c r="N20" s="8">
        <f t="shared" si="0"/>
        <v>3.2917160000000001</v>
      </c>
      <c r="O20" s="8">
        <f t="shared" si="2"/>
        <v>0.4291773928049385</v>
      </c>
      <c r="P20" s="8">
        <f t="shared" si="3"/>
        <v>1.6032141113380001</v>
      </c>
    </row>
    <row r="21" spans="1:16" x14ac:dyDescent="0.2">
      <c r="A21" s="8">
        <v>0</v>
      </c>
      <c r="B21" s="8">
        <v>0</v>
      </c>
      <c r="C21" s="8">
        <v>7.5810000000000001E-3</v>
      </c>
      <c r="D21" s="8">
        <v>2.3798E-2</v>
      </c>
      <c r="E21" s="8">
        <v>0.72862700000000002</v>
      </c>
      <c r="F21" s="8">
        <v>1.1612000000000001E-2</v>
      </c>
      <c r="G21" s="8">
        <v>7.9780000000000007E-3</v>
      </c>
      <c r="H21" s="8">
        <v>0.16509599999999999</v>
      </c>
      <c r="I21" s="8">
        <v>0.99237399999999998</v>
      </c>
      <c r="J21" s="8">
        <v>0.71007600000000004</v>
      </c>
      <c r="K21" s="8">
        <v>0.99238700000000002</v>
      </c>
      <c r="L21" s="8">
        <v>0.77792300000000003</v>
      </c>
      <c r="M21" s="8">
        <f t="shared" si="1"/>
        <v>1.433155962649</v>
      </c>
      <c r="N21" s="8">
        <f t="shared" si="0"/>
        <v>3.6378559999999998</v>
      </c>
      <c r="O21" s="8">
        <f t="shared" si="2"/>
        <v>0.4328970000483307</v>
      </c>
      <c r="P21" s="8">
        <f t="shared" si="3"/>
        <v>1.424910560137</v>
      </c>
    </row>
    <row r="22" spans="1:16" x14ac:dyDescent="0.2">
      <c r="A22" s="8">
        <v>0</v>
      </c>
      <c r="B22" s="8">
        <v>0</v>
      </c>
      <c r="C22" s="8">
        <v>1.0399E-2</v>
      </c>
      <c r="D22" s="8">
        <v>1.7514999999999999E-2</v>
      </c>
      <c r="E22" s="8">
        <v>0.82083300000000003</v>
      </c>
      <c r="F22" s="8">
        <v>9.9290000000000003E-3</v>
      </c>
      <c r="G22" s="8">
        <v>2.4094999999999998E-2</v>
      </c>
      <c r="H22" s="8">
        <v>0.22961899999999999</v>
      </c>
      <c r="I22" s="8">
        <v>0.99760599999999999</v>
      </c>
      <c r="J22" s="8">
        <v>0.74254900000000001</v>
      </c>
      <c r="K22" s="8">
        <v>0.98432500000000001</v>
      </c>
      <c r="L22" s="8">
        <v>0.85595900000000003</v>
      </c>
      <c r="M22" s="8">
        <f t="shared" si="1"/>
        <v>1.5505154427250001</v>
      </c>
      <c r="N22" s="8">
        <f t="shared" si="0"/>
        <v>3.8100580000000002</v>
      </c>
      <c r="O22" s="8">
        <f t="shared" si="2"/>
        <v>0.44390685073446312</v>
      </c>
      <c r="P22" s="8">
        <f t="shared" si="3"/>
        <v>1.5431426737040002</v>
      </c>
    </row>
    <row r="23" spans="1:16" x14ac:dyDescent="0.2">
      <c r="A23" s="8">
        <v>0</v>
      </c>
      <c r="B23" s="8">
        <v>0</v>
      </c>
      <c r="C23" s="8">
        <v>1.4959999999999999E-3</v>
      </c>
      <c r="D23" s="8">
        <v>3.5980000000000001E-3</v>
      </c>
      <c r="E23" s="8">
        <v>0.81556600000000001</v>
      </c>
      <c r="F23" s="8">
        <v>2.6480000000000002E-3</v>
      </c>
      <c r="G23" s="8">
        <v>7.1380000000000002E-3</v>
      </c>
      <c r="H23" s="8">
        <v>0.27893800000000002</v>
      </c>
      <c r="I23" s="8">
        <v>0.99862099999999998</v>
      </c>
      <c r="J23" s="8">
        <v>0.97004699999999999</v>
      </c>
      <c r="K23" s="8">
        <v>0.998506</v>
      </c>
      <c r="L23" s="8">
        <v>0.88995299999999999</v>
      </c>
      <c r="M23" s="8">
        <f t="shared" si="1"/>
        <v>1.7843945443960001</v>
      </c>
      <c r="N23" s="8">
        <f t="shared" si="0"/>
        <v>4.1360650000000003</v>
      </c>
      <c r="O23" s="8">
        <f t="shared" si="2"/>
        <v>0.47183683167794116</v>
      </c>
      <c r="P23" s="8">
        <f t="shared" si="3"/>
        <v>1.7818258599400001</v>
      </c>
    </row>
    <row r="24" spans="1:16" x14ac:dyDescent="0.2">
      <c r="A24" s="8">
        <v>1</v>
      </c>
      <c r="B24" s="8">
        <v>0</v>
      </c>
      <c r="C24" s="8">
        <v>6.0110999999999998E-2</v>
      </c>
      <c r="D24" s="8">
        <v>7.9377000000000003E-2</v>
      </c>
      <c r="E24" s="8">
        <v>2.5151E-2</v>
      </c>
      <c r="F24" s="8">
        <v>0.85424900000000004</v>
      </c>
      <c r="G24" s="8">
        <v>4.1043999999999997E-2</v>
      </c>
      <c r="H24" s="8">
        <v>0.47770899999999999</v>
      </c>
      <c r="I24" s="8">
        <v>0.912941</v>
      </c>
      <c r="J24" s="8">
        <v>0.151917</v>
      </c>
      <c r="K24" s="8">
        <v>0.90441800000000006</v>
      </c>
      <c r="L24" s="8">
        <v>0.93115700000000001</v>
      </c>
      <c r="M24" s="8">
        <f t="shared" si="1"/>
        <v>0.174664017118</v>
      </c>
      <c r="N24" s="8">
        <f t="shared" si="0"/>
        <v>3.3781420000000004</v>
      </c>
      <c r="O24" s="8">
        <f t="shared" si="2"/>
        <v>0.41393688524062594</v>
      </c>
      <c r="P24" s="8">
        <f t="shared" si="3"/>
        <v>4.4889071785000012E-2</v>
      </c>
    </row>
    <row r="25" spans="1:16" x14ac:dyDescent="0.2">
      <c r="A25" s="8">
        <v>1</v>
      </c>
      <c r="B25" s="8">
        <v>1</v>
      </c>
      <c r="C25" s="8">
        <v>3.5496E-2</v>
      </c>
      <c r="D25" s="8">
        <v>3.2025999999999999E-2</v>
      </c>
      <c r="E25" s="8">
        <v>0.15140600000000001</v>
      </c>
      <c r="F25" s="8">
        <v>0.68040999999999996</v>
      </c>
      <c r="G25" s="8">
        <v>2.8330999999999999E-2</v>
      </c>
      <c r="H25" s="8">
        <v>0.76688199999999995</v>
      </c>
      <c r="I25" s="8">
        <v>0.99832100000000001</v>
      </c>
      <c r="J25" s="8">
        <v>0.74183399999999999</v>
      </c>
      <c r="K25" s="8">
        <v>0.95172199999999996</v>
      </c>
      <c r="L25" s="8">
        <v>0.95458900000000002</v>
      </c>
      <c r="M25" s="8">
        <f t="shared" si="1"/>
        <v>0.88593042113200005</v>
      </c>
      <c r="N25" s="8">
        <f t="shared" si="0"/>
        <v>4.413348</v>
      </c>
      <c r="O25" s="8">
        <f t="shared" si="2"/>
        <v>0.42010699569489296</v>
      </c>
      <c r="P25" s="8">
        <f t="shared" si="3"/>
        <v>0.38117914919200013</v>
      </c>
    </row>
    <row r="26" spans="1:16" x14ac:dyDescent="0.2">
      <c r="A26" s="8">
        <v>1</v>
      </c>
      <c r="B26" s="8">
        <v>0</v>
      </c>
      <c r="C26" s="8">
        <v>7.6505000000000004E-2</v>
      </c>
      <c r="D26" s="8">
        <v>0.125724</v>
      </c>
      <c r="E26" s="8">
        <v>2.6512999999999998E-2</v>
      </c>
      <c r="F26" s="8">
        <v>0.60098200000000002</v>
      </c>
      <c r="G26" s="8">
        <v>9.0982999999999994E-2</v>
      </c>
      <c r="H26" s="8">
        <v>0.27962399999999998</v>
      </c>
      <c r="I26" s="8">
        <v>0.79111900000000002</v>
      </c>
      <c r="J26" s="8">
        <v>7.7280000000000001E-2</v>
      </c>
      <c r="K26" s="8">
        <v>0.86136500000000005</v>
      </c>
      <c r="L26" s="8">
        <v>0.90020199999999995</v>
      </c>
      <c r="M26" s="8">
        <f t="shared" si="1"/>
        <v>0.100117370245</v>
      </c>
      <c r="N26" s="8">
        <f t="shared" si="0"/>
        <v>2.9095899999999997</v>
      </c>
      <c r="O26" s="8">
        <f t="shared" si="2"/>
        <v>0.36317222638058838</v>
      </c>
      <c r="P26" s="8">
        <f t="shared" si="3"/>
        <v>5.3673481285000005E-2</v>
      </c>
    </row>
    <row r="27" spans="1:16" x14ac:dyDescent="0.2">
      <c r="A27" s="8">
        <v>1</v>
      </c>
      <c r="B27" s="8">
        <v>0</v>
      </c>
      <c r="C27" s="8">
        <v>0.116006</v>
      </c>
      <c r="D27" s="8">
        <v>0.10234500000000001</v>
      </c>
      <c r="E27" s="8">
        <v>6.2550000000000001E-3</v>
      </c>
      <c r="F27" s="8">
        <v>0.25960800000000001</v>
      </c>
      <c r="G27" s="8">
        <v>9.5000000000000001E-2</v>
      </c>
      <c r="H27" s="8">
        <v>0.33720099999999997</v>
      </c>
      <c r="I27" s="8">
        <v>0.94115700000000002</v>
      </c>
      <c r="J27" s="8">
        <v>0.49428100000000003</v>
      </c>
      <c r="K27" s="8">
        <v>0.91394200000000003</v>
      </c>
      <c r="L27" s="8">
        <v>0.94818100000000005</v>
      </c>
      <c r="M27" s="8">
        <f t="shared" si="1"/>
        <v>0.49999770721000003</v>
      </c>
      <c r="N27" s="8">
        <f t="shared" si="0"/>
        <v>3.6347619999999998</v>
      </c>
      <c r="O27" s="8">
        <f t="shared" si="2"/>
        <v>0.38046241820950222</v>
      </c>
      <c r="P27" s="8">
        <f t="shared" si="3"/>
        <v>0.37167840536200003</v>
      </c>
    </row>
    <row r="28" spans="1:16" x14ac:dyDescent="0.2">
      <c r="A28" s="8">
        <v>1</v>
      </c>
      <c r="B28" s="8">
        <v>1</v>
      </c>
      <c r="C28" s="8">
        <v>4.2376999999999998E-2</v>
      </c>
      <c r="D28" s="8">
        <v>0.102422</v>
      </c>
      <c r="E28" s="8">
        <v>0.12185</v>
      </c>
      <c r="F28" s="8">
        <v>0.178309</v>
      </c>
      <c r="G28" s="8">
        <v>0.102268</v>
      </c>
      <c r="H28" s="8">
        <v>0.39321899999999999</v>
      </c>
      <c r="I28" s="8">
        <v>0.95944700000000005</v>
      </c>
      <c r="J28" s="8">
        <v>0.49668299999999999</v>
      </c>
      <c r="K28" s="8">
        <v>0.86969700000000005</v>
      </c>
      <c r="L28" s="8">
        <v>0.76343700000000003</v>
      </c>
      <c r="M28" s="8">
        <f t="shared" si="1"/>
        <v>0.60265557945000003</v>
      </c>
      <c r="N28" s="8">
        <f t="shared" si="0"/>
        <v>3.4824830000000002</v>
      </c>
      <c r="O28" s="8">
        <f t="shared" si="2"/>
        <v>0.3506491653723452</v>
      </c>
      <c r="P28" s="8">
        <f t="shared" si="3"/>
        <v>0.51409253040300007</v>
      </c>
    </row>
    <row r="29" spans="1:16" x14ac:dyDescent="0.2">
      <c r="A29" s="8">
        <v>1</v>
      </c>
      <c r="B29" s="8">
        <v>1</v>
      </c>
      <c r="C29" s="8">
        <v>3.6341999999999999E-2</v>
      </c>
      <c r="D29" s="8">
        <v>5.0449000000000001E-2</v>
      </c>
      <c r="E29" s="8">
        <v>0.64572499999999999</v>
      </c>
      <c r="F29" s="8">
        <v>0.17022100000000001</v>
      </c>
      <c r="G29" s="8">
        <v>5.2065E-2</v>
      </c>
      <c r="H29" s="8">
        <v>0.19742299999999999</v>
      </c>
      <c r="I29" s="8">
        <v>0.99585599999999996</v>
      </c>
      <c r="J29" s="8">
        <v>0.43557000000000001</v>
      </c>
      <c r="K29" s="8">
        <v>0.94000700000000004</v>
      </c>
      <c r="L29" s="8">
        <v>0.918466</v>
      </c>
      <c r="M29" s="8">
        <f t="shared" si="1"/>
        <v>1.0425560200750001</v>
      </c>
      <c r="N29" s="8">
        <f t="shared" si="0"/>
        <v>3.4873220000000003</v>
      </c>
      <c r="O29" s="8">
        <f t="shared" si="2"/>
        <v>0.39817433366253036</v>
      </c>
      <c r="P29" s="8">
        <f t="shared" si="3"/>
        <v>0.96841285910500008</v>
      </c>
    </row>
    <row r="30" spans="1:16" x14ac:dyDescent="0.2">
      <c r="A30" s="8">
        <v>1</v>
      </c>
      <c r="B30" s="8">
        <v>0</v>
      </c>
      <c r="C30" s="8">
        <v>5.1570000000000001E-3</v>
      </c>
      <c r="D30" s="8">
        <v>7.8670000000000007E-3</v>
      </c>
      <c r="E30" s="8">
        <v>0.74390699999999998</v>
      </c>
      <c r="F30" s="8">
        <v>0.16315399999999999</v>
      </c>
      <c r="G30" s="8">
        <v>1.362E-2</v>
      </c>
      <c r="H30" s="8">
        <v>0.30573099999999998</v>
      </c>
      <c r="I30" s="8">
        <v>0.95307399999999998</v>
      </c>
      <c r="J30" s="8">
        <v>0.89161400000000002</v>
      </c>
      <c r="K30" s="8">
        <v>0.96334799999999998</v>
      </c>
      <c r="L30" s="8">
        <v>0.83412699999999995</v>
      </c>
      <c r="M30" s="8">
        <f t="shared" si="1"/>
        <v>1.608255320636</v>
      </c>
      <c r="N30" s="8">
        <f t="shared" si="0"/>
        <v>3.9478939999999998</v>
      </c>
      <c r="O30" s="8">
        <f t="shared" si="2"/>
        <v>0.42398823378444789</v>
      </c>
      <c r="P30" s="8">
        <f t="shared" si="3"/>
        <v>1.46278493008</v>
      </c>
    </row>
    <row r="31" spans="1:16" x14ac:dyDescent="0.2">
      <c r="A31" s="8">
        <v>1</v>
      </c>
      <c r="B31" s="8">
        <v>0</v>
      </c>
      <c r="C31" s="8">
        <v>3.2356000000000003E-2</v>
      </c>
      <c r="D31" s="8">
        <v>3.8443999999999999E-2</v>
      </c>
      <c r="E31" s="8">
        <v>0.15857399999999999</v>
      </c>
      <c r="F31" s="8">
        <v>0.15532000000000001</v>
      </c>
      <c r="G31" s="8">
        <v>0.11659899999999999</v>
      </c>
      <c r="H31" s="8">
        <v>0.288883</v>
      </c>
      <c r="I31" s="8">
        <v>0.97614000000000001</v>
      </c>
      <c r="J31" s="8">
        <v>0.31772600000000001</v>
      </c>
      <c r="K31" s="8">
        <v>0.56220300000000001</v>
      </c>
      <c r="L31" s="8">
        <v>0.92626799999999998</v>
      </c>
      <c r="M31" s="8">
        <f t="shared" si="1"/>
        <v>0.40687677852199999</v>
      </c>
      <c r="N31" s="8">
        <f t="shared" si="0"/>
        <v>3.0712199999999998</v>
      </c>
      <c r="O31" s="8">
        <f t="shared" si="2"/>
        <v>0.34966688916899491</v>
      </c>
      <c r="P31" s="8">
        <f t="shared" si="3"/>
        <v>0.35752757620199999</v>
      </c>
    </row>
    <row r="32" spans="1:16" x14ac:dyDescent="0.2">
      <c r="A32" s="8">
        <v>1</v>
      </c>
      <c r="B32" s="8">
        <v>0</v>
      </c>
      <c r="C32" s="8">
        <v>2.8542999999999999E-2</v>
      </c>
      <c r="D32" s="8">
        <v>7.6510999999999996E-2</v>
      </c>
      <c r="E32" s="8">
        <v>8.5542000000000007E-2</v>
      </c>
      <c r="F32" s="8">
        <v>0.145347</v>
      </c>
      <c r="G32" s="8">
        <v>8.2003000000000006E-2</v>
      </c>
      <c r="H32" s="8">
        <v>0.28550599999999998</v>
      </c>
      <c r="I32" s="8">
        <v>0.95067000000000002</v>
      </c>
      <c r="J32" s="8">
        <v>0.41609600000000002</v>
      </c>
      <c r="K32" s="8">
        <v>0.69418100000000005</v>
      </c>
      <c r="L32" s="8">
        <v>0.861981</v>
      </c>
      <c r="M32" s="8">
        <f t="shared" si="1"/>
        <v>0.47547763110200003</v>
      </c>
      <c r="N32" s="8">
        <f t="shared" si="0"/>
        <v>3.208434</v>
      </c>
      <c r="O32" s="8">
        <f t="shared" si="2"/>
        <v>0.35120342838525298</v>
      </c>
      <c r="P32" s="8">
        <f t="shared" si="3"/>
        <v>0.41499932579000004</v>
      </c>
    </row>
    <row r="33" spans="1:16" x14ac:dyDescent="0.2">
      <c r="A33" s="8">
        <v>1</v>
      </c>
      <c r="B33" s="8">
        <v>1</v>
      </c>
      <c r="C33" s="8">
        <v>1.3677E-2</v>
      </c>
      <c r="D33" s="8">
        <v>4.1979000000000002E-2</v>
      </c>
      <c r="E33" s="8">
        <v>0.76220399999999999</v>
      </c>
      <c r="F33" s="8">
        <v>0.117724</v>
      </c>
      <c r="G33" s="8">
        <v>9.5899999999999996E-3</v>
      </c>
      <c r="H33" s="8">
        <v>0.10705000000000001</v>
      </c>
      <c r="I33" s="8">
        <v>0.99660400000000005</v>
      </c>
      <c r="J33" s="8">
        <v>0.860267</v>
      </c>
      <c r="K33" s="8">
        <v>0.99140300000000003</v>
      </c>
      <c r="L33" s="8">
        <v>0.86486200000000002</v>
      </c>
      <c r="M33" s="8">
        <f t="shared" si="1"/>
        <v>1.6159183322119999</v>
      </c>
      <c r="N33" s="8">
        <f t="shared" si="0"/>
        <v>3.8201860000000001</v>
      </c>
      <c r="O33" s="8">
        <f t="shared" si="2"/>
        <v>0.44741160315753992</v>
      </c>
      <c r="P33" s="8">
        <f t="shared" si="3"/>
        <v>1.514644259904</v>
      </c>
    </row>
    <row r="34" spans="1:16" x14ac:dyDescent="0.2">
      <c r="A34" s="8">
        <v>1</v>
      </c>
      <c r="B34" s="8">
        <v>0</v>
      </c>
      <c r="C34" s="8">
        <v>3.8603999999999999E-2</v>
      </c>
      <c r="D34" s="8">
        <v>6.9071999999999995E-2</v>
      </c>
      <c r="E34" s="8">
        <v>0.72899199999999997</v>
      </c>
      <c r="F34" s="8">
        <v>0.114915</v>
      </c>
      <c r="G34" s="8">
        <v>5.9464999999999997E-2</v>
      </c>
      <c r="H34" s="8">
        <v>0.21948400000000001</v>
      </c>
      <c r="I34" s="8">
        <v>0.99052300000000004</v>
      </c>
      <c r="J34" s="8">
        <v>0.72211999999999998</v>
      </c>
      <c r="K34" s="8">
        <v>0.93345299999999998</v>
      </c>
      <c r="L34" s="8">
        <v>0.69528900000000005</v>
      </c>
      <c r="M34" s="8">
        <f t="shared" si="1"/>
        <v>1.4025997693759999</v>
      </c>
      <c r="N34" s="8">
        <f t="shared" ref="N34:N60" si="4">H34+I34+J34+K34+L34</f>
        <v>3.5608690000000003</v>
      </c>
      <c r="O34" s="8">
        <f t="shared" si="2"/>
        <v>0.3901163950156557</v>
      </c>
      <c r="P34" s="8">
        <f t="shared" si="3"/>
        <v>1.319617349576</v>
      </c>
    </row>
    <row r="35" spans="1:16" x14ac:dyDescent="0.2">
      <c r="A35" s="8">
        <v>1</v>
      </c>
      <c r="B35" s="8">
        <v>1</v>
      </c>
      <c r="C35" s="8">
        <v>1.4699E-2</v>
      </c>
      <c r="D35" s="8">
        <v>2.9443E-2</v>
      </c>
      <c r="E35" s="8">
        <v>0.14354700000000001</v>
      </c>
      <c r="F35" s="8">
        <v>0.11144900000000001</v>
      </c>
      <c r="G35" s="8">
        <v>3.0466E-2</v>
      </c>
      <c r="H35" s="8">
        <v>0.63555799999999996</v>
      </c>
      <c r="I35" s="8">
        <v>0.76488299999999998</v>
      </c>
      <c r="J35" s="8">
        <v>0.41026699999999999</v>
      </c>
      <c r="K35" s="8">
        <v>0.75290599999999996</v>
      </c>
      <c r="L35" s="8">
        <v>0.75202599999999997</v>
      </c>
      <c r="M35" s="8">
        <f t="shared" si="1"/>
        <v>0.51834439758200002</v>
      </c>
      <c r="N35" s="8">
        <f t="shared" si="4"/>
        <v>3.3156399999999997</v>
      </c>
      <c r="O35" s="8">
        <f t="shared" si="2"/>
        <v>0.33266047133783583</v>
      </c>
      <c r="P35" s="8">
        <f t="shared" si="3"/>
        <v>0.472620550699</v>
      </c>
    </row>
    <row r="36" spans="1:16" x14ac:dyDescent="0.2">
      <c r="A36" s="8">
        <v>1</v>
      </c>
      <c r="B36" s="8">
        <v>1</v>
      </c>
      <c r="C36" s="8">
        <v>3.4102E-2</v>
      </c>
      <c r="D36" s="8">
        <v>6.1009999999999997E-3</v>
      </c>
      <c r="E36" s="8">
        <v>0.69776199999999999</v>
      </c>
      <c r="F36" s="8">
        <v>5.5041E-2</v>
      </c>
      <c r="G36" s="8">
        <v>1.1920999999999999E-2</v>
      </c>
      <c r="H36" s="8">
        <v>0.66490000000000005</v>
      </c>
      <c r="I36" s="8">
        <v>0.99458999999999997</v>
      </c>
      <c r="J36" s="8">
        <v>0.933087</v>
      </c>
      <c r="K36" s="8">
        <v>0.96772999999999998</v>
      </c>
      <c r="L36" s="8">
        <v>0.94150999999999996</v>
      </c>
      <c r="M36" s="8">
        <f t="shared" si="1"/>
        <v>1.6083322202599999</v>
      </c>
      <c r="N36" s="8">
        <f t="shared" si="4"/>
        <v>4.501817</v>
      </c>
      <c r="O36" s="8">
        <f t="shared" si="2"/>
        <v>0.44721179070204903</v>
      </c>
      <c r="P36" s="8">
        <f t="shared" si="3"/>
        <v>1.5569741786929998</v>
      </c>
    </row>
    <row r="37" spans="1:16" x14ac:dyDescent="0.2">
      <c r="A37" s="8">
        <v>1</v>
      </c>
      <c r="B37" s="8">
        <v>0</v>
      </c>
      <c r="C37" s="8">
        <v>2.4322E-2</v>
      </c>
      <c r="D37" s="8">
        <v>6.6376000000000004E-2</v>
      </c>
      <c r="E37" s="8">
        <v>5.2287E-2</v>
      </c>
      <c r="F37" s="8">
        <v>5.2176E-2</v>
      </c>
      <c r="G37" s="8">
        <v>1.0609E-2</v>
      </c>
      <c r="H37" s="8">
        <v>8.0779000000000004E-2</v>
      </c>
      <c r="I37" s="8">
        <v>0.85499999999999998</v>
      </c>
      <c r="J37" s="8">
        <v>0.67168499999999998</v>
      </c>
      <c r="K37" s="8">
        <v>0.89552299999999996</v>
      </c>
      <c r="L37" s="8">
        <v>0.89831899999999998</v>
      </c>
      <c r="M37" s="8">
        <f t="shared" si="1"/>
        <v>0.71850921110099997</v>
      </c>
      <c r="N37" s="8">
        <f t="shared" si="4"/>
        <v>3.4013059999999999</v>
      </c>
      <c r="O37" s="8">
        <f t="shared" si="2"/>
        <v>0.40921549303574623</v>
      </c>
      <c r="P37" s="8">
        <f t="shared" si="3"/>
        <v>0.68346337454099992</v>
      </c>
    </row>
    <row r="38" spans="1:16" x14ac:dyDescent="0.2">
      <c r="A38" s="8">
        <v>1</v>
      </c>
      <c r="B38" s="8">
        <v>0</v>
      </c>
      <c r="C38" s="8">
        <v>7.979E-3</v>
      </c>
      <c r="D38" s="8">
        <v>3.1648999999999997E-2</v>
      </c>
      <c r="E38" s="8">
        <v>0.14165800000000001</v>
      </c>
      <c r="F38" s="8">
        <v>3.7224E-2</v>
      </c>
      <c r="G38" s="8">
        <v>7.7645000000000006E-2</v>
      </c>
      <c r="H38" s="8">
        <v>0.60909000000000002</v>
      </c>
      <c r="I38" s="8">
        <v>0.85611000000000004</v>
      </c>
      <c r="J38" s="8">
        <v>0.56221200000000005</v>
      </c>
      <c r="K38" s="8">
        <v>0.99016999999999999</v>
      </c>
      <c r="L38" s="8">
        <v>0.667597</v>
      </c>
      <c r="M38" s="8">
        <f t="shared" si="1"/>
        <v>0.70247750186000002</v>
      </c>
      <c r="N38" s="8">
        <f t="shared" si="4"/>
        <v>3.6851789999999998</v>
      </c>
      <c r="O38" s="8">
        <f t="shared" si="2"/>
        <v>0.37852995174378934</v>
      </c>
      <c r="P38" s="8">
        <f t="shared" si="3"/>
        <v>0.68154972237200007</v>
      </c>
    </row>
    <row r="39" spans="1:16" x14ac:dyDescent="0.2">
      <c r="A39" s="8">
        <v>2</v>
      </c>
      <c r="B39" s="8">
        <v>0</v>
      </c>
      <c r="C39" s="8">
        <v>0.15664800000000001</v>
      </c>
      <c r="D39" s="8">
        <v>0.202454</v>
      </c>
      <c r="E39" s="8">
        <v>4.169E-3</v>
      </c>
      <c r="F39" s="8">
        <v>0.58109100000000002</v>
      </c>
      <c r="G39" s="8">
        <v>0.107117</v>
      </c>
      <c r="H39" s="8">
        <v>0.18857699999999999</v>
      </c>
      <c r="I39" s="8">
        <v>0.464418</v>
      </c>
      <c r="J39" s="8">
        <v>0.29066599999999998</v>
      </c>
      <c r="K39" s="8">
        <v>0.43568299999999999</v>
      </c>
      <c r="L39" s="8">
        <v>0.89115200000000006</v>
      </c>
      <c r="M39" s="8">
        <f t="shared" si="1"/>
        <v>0.29248236242699999</v>
      </c>
      <c r="N39" s="8">
        <f t="shared" si="4"/>
        <v>2.2704960000000001</v>
      </c>
      <c r="O39" s="8">
        <f t="shared" si="2"/>
        <v>0.26475067123836848</v>
      </c>
      <c r="P39" s="8">
        <f t="shared" si="3"/>
        <v>0.123578965821</v>
      </c>
    </row>
    <row r="40" spans="1:16" x14ac:dyDescent="0.2">
      <c r="A40" s="8">
        <v>2</v>
      </c>
      <c r="B40" s="8">
        <v>0</v>
      </c>
      <c r="C40" s="8">
        <v>0.19551399999999999</v>
      </c>
      <c r="D40" s="8">
        <v>6.0527999999999998E-2</v>
      </c>
      <c r="E40" s="8">
        <v>2.9874000000000001E-2</v>
      </c>
      <c r="F40" s="8">
        <v>0.51844999999999997</v>
      </c>
      <c r="G40" s="8">
        <v>0.127663</v>
      </c>
      <c r="H40" s="8">
        <v>0.181696</v>
      </c>
      <c r="I40" s="8">
        <v>0.94921500000000003</v>
      </c>
      <c r="J40" s="8">
        <v>0.50027500000000003</v>
      </c>
      <c r="K40" s="8">
        <v>0.50911099999999998</v>
      </c>
      <c r="L40" s="8">
        <v>0.97675900000000004</v>
      </c>
      <c r="M40" s="8">
        <f t="shared" si="1"/>
        <v>0.51548418201400004</v>
      </c>
      <c r="N40" s="8">
        <f t="shared" si="4"/>
        <v>3.1170559999999998</v>
      </c>
      <c r="O40" s="8">
        <f t="shared" si="2"/>
        <v>0.3473568309183096</v>
      </c>
      <c r="P40" s="8">
        <f t="shared" si="3"/>
        <v>0.25611660826400007</v>
      </c>
    </row>
    <row r="41" spans="1:16" x14ac:dyDescent="0.2">
      <c r="A41" s="8">
        <v>2</v>
      </c>
      <c r="B41" s="8">
        <v>0</v>
      </c>
      <c r="C41" s="8">
        <v>0.13132099999999999</v>
      </c>
      <c r="D41" s="8">
        <v>3.4624000000000002E-2</v>
      </c>
      <c r="E41" s="8">
        <v>2.8759E-2</v>
      </c>
      <c r="F41" s="8">
        <v>0.46313199999999999</v>
      </c>
      <c r="G41" s="8">
        <v>0.13764199999999999</v>
      </c>
      <c r="H41" s="8">
        <v>9.6435000000000007E-2</v>
      </c>
      <c r="I41" s="8">
        <v>0.89749000000000001</v>
      </c>
      <c r="J41" s="8">
        <v>0.33919100000000002</v>
      </c>
      <c r="K41" s="8">
        <v>0.91072600000000004</v>
      </c>
      <c r="L41" s="8">
        <v>0.97517500000000001</v>
      </c>
      <c r="M41" s="8">
        <f t="shared" si="1"/>
        <v>0.36538256903400002</v>
      </c>
      <c r="N41" s="8">
        <f t="shared" si="4"/>
        <v>3.219017</v>
      </c>
      <c r="O41" s="8">
        <f t="shared" si="2"/>
        <v>0.38748725241978388</v>
      </c>
      <c r="P41" s="8">
        <f t="shared" si="3"/>
        <v>0.208292362822</v>
      </c>
    </row>
    <row r="42" spans="1:16" x14ac:dyDescent="0.2">
      <c r="A42" s="8">
        <v>2</v>
      </c>
      <c r="B42" s="8">
        <v>0</v>
      </c>
      <c r="C42" s="8">
        <v>2.307E-3</v>
      </c>
      <c r="D42" s="8">
        <v>1.3417E-2</v>
      </c>
      <c r="E42" s="8">
        <v>0.48776799999999998</v>
      </c>
      <c r="F42" s="8">
        <v>0.45912999999999998</v>
      </c>
      <c r="G42" s="8">
        <v>4.1655999999999999E-2</v>
      </c>
      <c r="H42" s="8">
        <v>0.18945100000000001</v>
      </c>
      <c r="I42" s="8">
        <v>0.99487099999999995</v>
      </c>
      <c r="J42" s="8">
        <v>0.95887900000000004</v>
      </c>
      <c r="K42" s="8">
        <v>0.90872900000000001</v>
      </c>
      <c r="L42" s="8">
        <v>0.59260599999999997</v>
      </c>
      <c r="M42" s="8">
        <f t="shared" si="1"/>
        <v>1.4021279268719999</v>
      </c>
      <c r="N42" s="8">
        <f t="shared" si="4"/>
        <v>3.644536</v>
      </c>
      <c r="O42" s="8">
        <f t="shared" si="2"/>
        <v>0.3960317846248651</v>
      </c>
      <c r="P42" s="8">
        <f t="shared" si="3"/>
        <v>0.96187781160199992</v>
      </c>
    </row>
    <row r="43" spans="1:16" x14ac:dyDescent="0.2">
      <c r="A43" s="8">
        <v>2</v>
      </c>
      <c r="B43" s="8">
        <v>0</v>
      </c>
      <c r="C43" s="8">
        <v>0.155361</v>
      </c>
      <c r="D43" s="8">
        <v>2.9295000000000002E-2</v>
      </c>
      <c r="E43" s="8">
        <v>7.9518000000000005E-2</v>
      </c>
      <c r="F43" s="8">
        <v>0.45025500000000002</v>
      </c>
      <c r="G43" s="8">
        <v>6.9748000000000004E-2</v>
      </c>
      <c r="H43" s="8">
        <v>0.33745700000000001</v>
      </c>
      <c r="I43" s="8">
        <v>0.68952599999999997</v>
      </c>
      <c r="J43" s="8">
        <v>0.73012699999999997</v>
      </c>
      <c r="K43" s="8">
        <v>0.40210800000000002</v>
      </c>
      <c r="L43" s="8">
        <v>0.94022399999999995</v>
      </c>
      <c r="M43" s="8">
        <f t="shared" si="1"/>
        <v>0.76210182394399995</v>
      </c>
      <c r="N43" s="8">
        <f t="shared" si="4"/>
        <v>3.0994419999999998</v>
      </c>
      <c r="O43" s="8">
        <f t="shared" si="2"/>
        <v>0.31601403379120502</v>
      </c>
      <c r="P43" s="8">
        <f t="shared" si="3"/>
        <v>0.43335849155899997</v>
      </c>
    </row>
    <row r="44" spans="1:16" x14ac:dyDescent="0.2">
      <c r="A44" s="8">
        <v>2</v>
      </c>
      <c r="B44" s="8">
        <v>0</v>
      </c>
      <c r="C44" s="8">
        <v>8.8816000000000006E-2</v>
      </c>
      <c r="D44" s="8">
        <v>6.0187999999999998E-2</v>
      </c>
      <c r="E44" s="8">
        <v>0.16001299999999999</v>
      </c>
      <c r="F44" s="8">
        <v>0.404053</v>
      </c>
      <c r="G44" s="8">
        <v>0.122699</v>
      </c>
      <c r="H44" s="8">
        <v>6.5733E-2</v>
      </c>
      <c r="I44" s="8">
        <v>0.88136999999999999</v>
      </c>
      <c r="J44" s="8">
        <v>0.28496500000000002</v>
      </c>
      <c r="K44" s="8">
        <v>0.61952700000000005</v>
      </c>
      <c r="L44" s="8">
        <v>0.80007700000000004</v>
      </c>
      <c r="M44" s="8">
        <f t="shared" si="1"/>
        <v>0.38409737385100001</v>
      </c>
      <c r="N44" s="8">
        <f t="shared" si="4"/>
        <v>2.651672</v>
      </c>
      <c r="O44" s="8">
        <f t="shared" si="2"/>
        <v>0.31366654286269252</v>
      </c>
      <c r="P44" s="8">
        <f t="shared" si="3"/>
        <v>0.26895641070600002</v>
      </c>
    </row>
    <row r="45" spans="1:16" x14ac:dyDescent="0.2">
      <c r="A45" s="8">
        <v>2</v>
      </c>
      <c r="B45" s="8">
        <v>0</v>
      </c>
      <c r="C45" s="8">
        <v>6.9875999999999994E-2</v>
      </c>
      <c r="D45" s="8">
        <v>0.123765</v>
      </c>
      <c r="E45" s="8">
        <v>0.25429400000000002</v>
      </c>
      <c r="F45" s="8">
        <v>0.39767599999999997</v>
      </c>
      <c r="G45" s="8">
        <v>0.23968200000000001</v>
      </c>
      <c r="H45" s="8">
        <v>0.105795</v>
      </c>
      <c r="I45" s="8">
        <v>0.98960199999999998</v>
      </c>
      <c r="J45" s="8">
        <v>0.27065699999999998</v>
      </c>
      <c r="K45" s="8">
        <v>0.20586399999999999</v>
      </c>
      <c r="L45" s="8">
        <v>0.887459</v>
      </c>
      <c r="M45" s="8">
        <f t="shared" si="1"/>
        <v>0.32300698001599998</v>
      </c>
      <c r="N45" s="8">
        <f t="shared" si="4"/>
        <v>2.4593769999999999</v>
      </c>
      <c r="O45" s="8">
        <f t="shared" si="2"/>
        <v>0.32278550936462092</v>
      </c>
      <c r="P45" s="8">
        <f t="shared" si="3"/>
        <v>0.21537318688399998</v>
      </c>
    </row>
    <row r="46" spans="1:16" x14ac:dyDescent="0.2">
      <c r="A46" s="8">
        <v>2</v>
      </c>
      <c r="B46" s="8">
        <v>0</v>
      </c>
      <c r="C46" s="8">
        <v>5.6416000000000001E-2</v>
      </c>
      <c r="D46" s="8">
        <v>3.7499999999999999E-2</v>
      </c>
      <c r="E46" s="8">
        <v>3.2884999999999998E-2</v>
      </c>
      <c r="F46" s="8">
        <v>0.375722</v>
      </c>
      <c r="G46" s="8">
        <v>0.122818</v>
      </c>
      <c r="H46" s="8">
        <v>0.79451899999999998</v>
      </c>
      <c r="I46" s="8">
        <v>0.86169099999999998</v>
      </c>
      <c r="J46" s="8">
        <v>0.21417900000000001</v>
      </c>
      <c r="K46" s="8">
        <v>0.829013</v>
      </c>
      <c r="L46" s="8">
        <v>0.90059599999999995</v>
      </c>
      <c r="M46" s="8">
        <f t="shared" si="1"/>
        <v>0.24144109250500001</v>
      </c>
      <c r="N46" s="8">
        <f t="shared" si="4"/>
        <v>3.5999980000000003</v>
      </c>
      <c r="O46" s="8">
        <f t="shared" si="2"/>
        <v>0.37926140625415311</v>
      </c>
      <c r="P46" s="8">
        <f t="shared" si="3"/>
        <v>0.160969330267</v>
      </c>
    </row>
    <row r="47" spans="1:16" x14ac:dyDescent="0.2">
      <c r="A47" s="8">
        <v>2</v>
      </c>
      <c r="B47" s="8">
        <v>0</v>
      </c>
      <c r="C47" s="8">
        <v>7.5653999999999999E-2</v>
      </c>
      <c r="D47" s="8">
        <v>1.7113E-2</v>
      </c>
      <c r="E47" s="8">
        <v>0.38757200000000003</v>
      </c>
      <c r="F47" s="8">
        <v>0.32874300000000001</v>
      </c>
      <c r="G47" s="8">
        <v>7.8503000000000003E-2</v>
      </c>
      <c r="H47" s="8">
        <v>1.8081E-2</v>
      </c>
      <c r="I47" s="8">
        <v>0.96382699999999999</v>
      </c>
      <c r="J47" s="8">
        <v>0.30459000000000003</v>
      </c>
      <c r="K47" s="8">
        <v>0.90546000000000004</v>
      </c>
      <c r="L47" s="8">
        <v>0.50790100000000005</v>
      </c>
      <c r="M47" s="8">
        <f t="shared" si="1"/>
        <v>0.65552094312000009</v>
      </c>
      <c r="N47" s="8">
        <f t="shared" si="4"/>
        <v>2.699859</v>
      </c>
      <c r="O47" s="8">
        <f t="shared" si="2"/>
        <v>0.3469507469695246</v>
      </c>
      <c r="P47" s="8">
        <f t="shared" si="3"/>
        <v>0.55538911275000014</v>
      </c>
    </row>
    <row r="48" spans="1:16" x14ac:dyDescent="0.2">
      <c r="A48" s="8">
        <v>2</v>
      </c>
      <c r="B48" s="8">
        <v>0</v>
      </c>
      <c r="C48" s="8">
        <v>9.7534999999999997E-2</v>
      </c>
      <c r="D48" s="8">
        <v>7.4723999999999999E-2</v>
      </c>
      <c r="E48" s="8">
        <v>4.2901000000000002E-2</v>
      </c>
      <c r="F48" s="8">
        <v>0.32404500000000003</v>
      </c>
      <c r="G48" s="8">
        <v>0.198827</v>
      </c>
      <c r="H48" s="8">
        <v>1.5677E-2</v>
      </c>
      <c r="I48" s="8">
        <v>0.59762599999999999</v>
      </c>
      <c r="J48" s="8">
        <v>5.1900000000000002E-3</v>
      </c>
      <c r="K48" s="8">
        <v>0.52395400000000003</v>
      </c>
      <c r="L48" s="8">
        <v>0.94779400000000003</v>
      </c>
      <c r="M48" s="8">
        <f t="shared" si="1"/>
        <v>2.7668150554000001E-2</v>
      </c>
      <c r="N48" s="8">
        <f t="shared" si="4"/>
        <v>2.0902410000000002</v>
      </c>
      <c r="O48" s="8">
        <f t="shared" si="2"/>
        <v>0.31478962476904054</v>
      </c>
      <c r="P48" s="8">
        <f t="shared" si="3"/>
        <v>2.5986357004E-2</v>
      </c>
    </row>
    <row r="49" spans="1:16" x14ac:dyDescent="0.2">
      <c r="A49" s="8">
        <v>2</v>
      </c>
      <c r="B49" s="8">
        <v>1</v>
      </c>
      <c r="C49" s="8">
        <v>1.8693999999999999E-2</v>
      </c>
      <c r="D49" s="8">
        <v>7.8301999999999997E-2</v>
      </c>
      <c r="E49" s="8">
        <v>0.36554399999999998</v>
      </c>
      <c r="F49" s="8">
        <v>0.26117200000000002</v>
      </c>
      <c r="G49" s="8">
        <v>5.3142000000000002E-2</v>
      </c>
      <c r="H49" s="8">
        <v>0.31708500000000001</v>
      </c>
      <c r="I49" s="8">
        <v>0.46820499999999998</v>
      </c>
      <c r="J49" s="8">
        <v>0.10516499999999999</v>
      </c>
      <c r="K49" s="8">
        <v>0.291821</v>
      </c>
      <c r="L49" s="8">
        <v>0.69671400000000006</v>
      </c>
      <c r="M49" s="8">
        <f t="shared" si="1"/>
        <v>0.21183841562399999</v>
      </c>
      <c r="N49" s="8">
        <f t="shared" si="4"/>
        <v>1.8789899999999999</v>
      </c>
      <c r="O49" s="8">
        <f t="shared" si="2"/>
        <v>0.21270104884096</v>
      </c>
      <c r="P49" s="8">
        <f t="shared" si="3"/>
        <v>0.184372262244</v>
      </c>
    </row>
    <row r="50" spans="1:16" x14ac:dyDescent="0.2">
      <c r="A50" s="8">
        <v>2</v>
      </c>
      <c r="B50" s="8">
        <v>1</v>
      </c>
      <c r="C50" s="8">
        <v>1.7679E-2</v>
      </c>
      <c r="D50" s="8">
        <v>4.9378999999999999E-2</v>
      </c>
      <c r="E50" s="8">
        <v>8.6203000000000002E-2</v>
      </c>
      <c r="F50" s="8">
        <v>0.22339700000000001</v>
      </c>
      <c r="G50" s="8">
        <v>4.6906999999999997E-2</v>
      </c>
      <c r="H50" s="8">
        <v>0.90104399999999996</v>
      </c>
      <c r="I50" s="8">
        <v>0.41222700000000001</v>
      </c>
      <c r="J50" s="8">
        <v>0.43188500000000002</v>
      </c>
      <c r="K50" s="8">
        <v>0.55019499999999999</v>
      </c>
      <c r="L50" s="8">
        <v>0.74781500000000001</v>
      </c>
      <c r="M50" s="8">
        <f t="shared" si="1"/>
        <v>0.47931345958500005</v>
      </c>
      <c r="N50" s="8">
        <f t="shared" si="4"/>
        <v>3.0431660000000003</v>
      </c>
      <c r="O50" s="8">
        <f t="shared" si="2"/>
        <v>0.31459740559304961</v>
      </c>
      <c r="P50" s="8">
        <f t="shared" si="3"/>
        <v>0.38283164624000005</v>
      </c>
    </row>
    <row r="51" spans="1:16" x14ac:dyDescent="0.2">
      <c r="A51" s="8">
        <v>2</v>
      </c>
      <c r="B51" s="8">
        <v>0</v>
      </c>
      <c r="C51" s="8">
        <v>4.5690000000000001E-3</v>
      </c>
      <c r="D51" s="8">
        <v>9.7909999999999994E-3</v>
      </c>
      <c r="E51" s="8">
        <v>4.5601999999999997E-2</v>
      </c>
      <c r="F51" s="8">
        <v>0.17016100000000001</v>
      </c>
      <c r="G51" s="8">
        <v>0.13288700000000001</v>
      </c>
      <c r="H51" s="8">
        <v>0.34739100000000001</v>
      </c>
      <c r="I51" s="8">
        <v>0.92787399999999998</v>
      </c>
      <c r="J51" s="8">
        <v>0.32811000000000001</v>
      </c>
      <c r="K51" s="8">
        <v>0.212476</v>
      </c>
      <c r="L51" s="8">
        <v>0.90494699999999995</v>
      </c>
      <c r="M51" s="8">
        <f t="shared" si="1"/>
        <v>0.33779933055200001</v>
      </c>
      <c r="N51" s="8">
        <f t="shared" si="4"/>
        <v>2.7207980000000003</v>
      </c>
      <c r="O51" s="8">
        <f t="shared" si="2"/>
        <v>0.34175767677171492</v>
      </c>
      <c r="P51" s="8">
        <f t="shared" si="3"/>
        <v>0.28196780484200001</v>
      </c>
    </row>
    <row r="52" spans="1:16" x14ac:dyDescent="0.2">
      <c r="A52" s="8">
        <v>2</v>
      </c>
      <c r="B52" s="8">
        <v>0</v>
      </c>
      <c r="C52" s="8">
        <v>1.1979E-2</v>
      </c>
      <c r="D52" s="8">
        <v>2.3104E-2</v>
      </c>
      <c r="E52" s="8">
        <v>0.165601</v>
      </c>
      <c r="F52" s="8">
        <v>0.106851</v>
      </c>
      <c r="G52" s="8">
        <v>0.146147</v>
      </c>
      <c r="H52" s="8">
        <v>0.35534900000000003</v>
      </c>
      <c r="I52" s="8">
        <v>0.98967300000000002</v>
      </c>
      <c r="J52" s="8">
        <v>0.63159799999999999</v>
      </c>
      <c r="K52" s="8">
        <v>0.50561800000000001</v>
      </c>
      <c r="L52" s="8">
        <v>0.92890499999999998</v>
      </c>
      <c r="M52" s="8">
        <f t="shared" si="1"/>
        <v>0.71532884641799999</v>
      </c>
      <c r="N52" s="8">
        <f t="shared" si="4"/>
        <v>3.411143</v>
      </c>
      <c r="O52" s="8">
        <f t="shared" si="2"/>
        <v>0.36367651827299297</v>
      </c>
      <c r="P52" s="8">
        <f t="shared" si="3"/>
        <v>0.64784196851999998</v>
      </c>
    </row>
    <row r="53" spans="1:16" x14ac:dyDescent="0.2">
      <c r="A53" s="8">
        <v>2</v>
      </c>
      <c r="B53" s="8">
        <v>0</v>
      </c>
      <c r="C53" s="8">
        <v>7.5464000000000003E-2</v>
      </c>
      <c r="D53" s="8">
        <v>4.0884999999999998E-2</v>
      </c>
      <c r="E53" s="8">
        <v>8.3232E-2</v>
      </c>
      <c r="F53" s="8">
        <v>9.5332E-2</v>
      </c>
      <c r="G53" s="8">
        <v>0.107223</v>
      </c>
      <c r="H53" s="8">
        <v>2.3164000000000001E-2</v>
      </c>
      <c r="I53" s="8">
        <v>0.55195799999999995</v>
      </c>
      <c r="J53" s="8">
        <v>0.38161099999999998</v>
      </c>
      <c r="K53" s="8">
        <v>0.702268</v>
      </c>
      <c r="L53" s="8">
        <v>0.91587700000000005</v>
      </c>
      <c r="M53" s="8">
        <f t="shared" si="1"/>
        <v>0.44006217017599997</v>
      </c>
      <c r="N53" s="8">
        <f t="shared" si="4"/>
        <v>2.574878</v>
      </c>
      <c r="O53" s="8">
        <f t="shared" si="2"/>
        <v>0.32170550259729436</v>
      </c>
      <c r="P53" s="8">
        <f t="shared" si="3"/>
        <v>0.40368243032399997</v>
      </c>
    </row>
    <row r="54" spans="1:16" x14ac:dyDescent="0.2">
      <c r="A54" s="8">
        <v>2</v>
      </c>
      <c r="B54" s="8">
        <v>0</v>
      </c>
      <c r="C54" s="8">
        <v>5.1272999999999999E-2</v>
      </c>
      <c r="D54" s="8">
        <v>1.9046E-2</v>
      </c>
      <c r="E54" s="8">
        <v>7.5659000000000004E-2</v>
      </c>
      <c r="F54" s="8">
        <v>9.0967999999999993E-2</v>
      </c>
      <c r="G54" s="8">
        <v>2.8181000000000001E-2</v>
      </c>
      <c r="H54" s="8">
        <v>0.68588300000000002</v>
      </c>
      <c r="I54" s="8">
        <v>0.87345099999999998</v>
      </c>
      <c r="J54" s="8">
        <v>0.47919</v>
      </c>
      <c r="K54" s="8">
        <v>0.89705500000000005</v>
      </c>
      <c r="L54" s="8">
        <v>0.97838700000000001</v>
      </c>
      <c r="M54" s="8">
        <f t="shared" si="1"/>
        <v>0.54706028424499997</v>
      </c>
      <c r="N54" s="8">
        <f t="shared" si="4"/>
        <v>3.9139659999999998</v>
      </c>
      <c r="O54" s="8">
        <f t="shared" si="2"/>
        <v>0.40773458965771403</v>
      </c>
      <c r="P54" s="8">
        <f t="shared" si="3"/>
        <v>0.50346932832500002</v>
      </c>
    </row>
    <row r="55" spans="1:16" x14ac:dyDescent="0.2">
      <c r="A55" s="8">
        <v>2</v>
      </c>
      <c r="B55" s="8">
        <v>0</v>
      </c>
      <c r="C55" s="8">
        <v>4.9092999999999998E-2</v>
      </c>
      <c r="D55" s="8">
        <v>2.7372E-2</v>
      </c>
      <c r="E55" s="8">
        <v>3.3221000000000001E-2</v>
      </c>
      <c r="F55" s="8">
        <v>6.8789000000000003E-2</v>
      </c>
      <c r="G55" s="8">
        <v>9.9177000000000001E-2</v>
      </c>
      <c r="H55" s="8">
        <v>0.40227600000000002</v>
      </c>
      <c r="I55" s="8">
        <v>0.87822900000000004</v>
      </c>
      <c r="J55" s="8">
        <v>0.844333</v>
      </c>
      <c r="K55" s="8">
        <v>0.72302699999999998</v>
      </c>
      <c r="L55" s="8">
        <v>0.98824199999999995</v>
      </c>
      <c r="M55" s="8">
        <f t="shared" si="1"/>
        <v>0.86835267996700005</v>
      </c>
      <c r="N55" s="8">
        <f t="shared" si="4"/>
        <v>3.8361070000000002</v>
      </c>
      <c r="O55" s="8">
        <f t="shared" si="2"/>
        <v>0.40441045451852226</v>
      </c>
      <c r="P55" s="8">
        <f t="shared" si="3"/>
        <v>0.81027185723000006</v>
      </c>
    </row>
    <row r="56" spans="1:16" x14ac:dyDescent="0.2">
      <c r="A56" s="8">
        <v>2</v>
      </c>
      <c r="B56" s="8">
        <v>1</v>
      </c>
      <c r="C56" s="8">
        <v>9.698E-3</v>
      </c>
      <c r="D56" s="8">
        <v>5.058E-3</v>
      </c>
      <c r="E56" s="8">
        <v>0.12706899999999999</v>
      </c>
      <c r="F56" s="8">
        <v>6.8182000000000006E-2</v>
      </c>
      <c r="G56" s="8">
        <v>2.5371999999999999E-2</v>
      </c>
      <c r="H56" s="8">
        <v>0.108693</v>
      </c>
      <c r="I56" s="8">
        <v>0.90962699999999996</v>
      </c>
      <c r="J56" s="8">
        <v>0.36948300000000001</v>
      </c>
      <c r="K56" s="8">
        <v>0.86805299999999996</v>
      </c>
      <c r="L56" s="8">
        <v>0.71973699999999996</v>
      </c>
      <c r="M56" s="8">
        <f t="shared" si="1"/>
        <v>0.47978562665699998</v>
      </c>
      <c r="N56" s="8">
        <f t="shared" si="4"/>
        <v>2.9755929999999995</v>
      </c>
      <c r="O56" s="8">
        <f t="shared" si="2"/>
        <v>0.37085712508002627</v>
      </c>
      <c r="P56" s="8">
        <f t="shared" si="3"/>
        <v>0.45459353675099995</v>
      </c>
    </row>
    <row r="57" spans="1:16" x14ac:dyDescent="0.2">
      <c r="A57" s="8">
        <v>2</v>
      </c>
      <c r="B57" s="8">
        <v>0</v>
      </c>
      <c r="C57" s="8">
        <v>2.4558E-2</v>
      </c>
      <c r="D57" s="8">
        <v>5.8748000000000002E-2</v>
      </c>
      <c r="E57" s="8">
        <v>0.45147199999999998</v>
      </c>
      <c r="F57" s="8">
        <v>4.7946999999999997E-2</v>
      </c>
      <c r="G57" s="8">
        <v>6.8195000000000006E-2</v>
      </c>
      <c r="H57" s="8">
        <v>0.17874499999999999</v>
      </c>
      <c r="I57" s="8">
        <v>0.62175400000000003</v>
      </c>
      <c r="J57" s="8">
        <v>7.6272000000000006E-2</v>
      </c>
      <c r="K57" s="8">
        <v>3.5830000000000001E-2</v>
      </c>
      <c r="L57" s="8">
        <v>0.90144000000000002</v>
      </c>
      <c r="M57" s="8">
        <f t="shared" si="1"/>
        <v>9.2448241760000008E-2</v>
      </c>
      <c r="N57" s="8">
        <f t="shared" si="4"/>
        <v>1.814041</v>
      </c>
      <c r="O57" s="8">
        <f t="shared" si="2"/>
        <v>0.30649464040246016</v>
      </c>
      <c r="P57" s="8">
        <f t="shared" si="3"/>
        <v>8.8791228176000006E-2</v>
      </c>
    </row>
    <row r="58" spans="1:16" x14ac:dyDescent="0.2">
      <c r="A58" s="8">
        <v>2</v>
      </c>
      <c r="B58" s="8">
        <v>0</v>
      </c>
      <c r="C58" s="8">
        <v>4.1964000000000001E-2</v>
      </c>
      <c r="D58" s="8">
        <v>1.4973999999999999E-2</v>
      </c>
      <c r="E58" s="8">
        <v>9.2312000000000005E-2</v>
      </c>
      <c r="F58" s="8">
        <v>4.6522000000000001E-2</v>
      </c>
      <c r="G58" s="8">
        <v>3.9239999999999997E-2</v>
      </c>
      <c r="H58" s="8">
        <v>0.31161899999999998</v>
      </c>
      <c r="I58" s="8">
        <v>0.87496700000000005</v>
      </c>
      <c r="J58" s="8">
        <v>0.44225999999999999</v>
      </c>
      <c r="K58" s="8">
        <v>0.67246600000000001</v>
      </c>
      <c r="L58" s="8">
        <v>0.91697200000000001</v>
      </c>
      <c r="M58" s="8">
        <f t="shared" si="1"/>
        <v>0.50433668139199994</v>
      </c>
      <c r="N58" s="8">
        <f t="shared" si="4"/>
        <v>3.2182840000000001</v>
      </c>
      <c r="O58" s="8">
        <f t="shared" si="2"/>
        <v>0.36101726348817292</v>
      </c>
      <c r="P58" s="8">
        <f t="shared" si="3"/>
        <v>0.48376186167199997</v>
      </c>
    </row>
    <row r="59" spans="1:16" x14ac:dyDescent="0.2">
      <c r="A59" s="8">
        <v>2</v>
      </c>
      <c r="B59" s="8">
        <v>1</v>
      </c>
      <c r="C59" s="8">
        <v>2.3180000000000002E-3</v>
      </c>
      <c r="D59" s="8">
        <v>1.1943E-2</v>
      </c>
      <c r="E59" s="8">
        <v>0.60216400000000003</v>
      </c>
      <c r="F59" s="8">
        <v>2.9991E-2</v>
      </c>
      <c r="G59" s="8">
        <v>4.6327E-2</v>
      </c>
      <c r="H59" s="8">
        <v>9.9312999999999999E-2</v>
      </c>
      <c r="I59" s="8">
        <v>0.244667</v>
      </c>
      <c r="J59" s="8">
        <v>0.10560899999999999</v>
      </c>
      <c r="K59" s="8">
        <v>0.40572799999999998</v>
      </c>
      <c r="L59" s="8">
        <v>0.45755499999999999</v>
      </c>
      <c r="M59" s="8">
        <f t="shared" si="1"/>
        <v>0.34992379539199997</v>
      </c>
      <c r="N59" s="8">
        <f t="shared" si="4"/>
        <v>1.312872</v>
      </c>
      <c r="O59" s="8">
        <f t="shared" si="2"/>
        <v>0.21561180425438983</v>
      </c>
      <c r="P59" s="8">
        <f t="shared" si="3"/>
        <v>0.34675647587299996</v>
      </c>
    </row>
    <row r="60" spans="1:16" x14ac:dyDescent="0.2">
      <c r="A60" s="8">
        <v>2</v>
      </c>
      <c r="B60" s="8">
        <v>1</v>
      </c>
      <c r="C60" s="8">
        <v>1.0777999999999999E-2</v>
      </c>
      <c r="D60" s="8">
        <v>1.1514999999999999E-2</v>
      </c>
      <c r="E60" s="8">
        <v>0.27190599999999998</v>
      </c>
      <c r="F60" s="8">
        <v>1.4959E-2</v>
      </c>
      <c r="G60" s="8">
        <v>2.7987000000000001E-2</v>
      </c>
      <c r="H60" s="8">
        <v>0.229854</v>
      </c>
      <c r="I60" s="8">
        <v>0.40063100000000001</v>
      </c>
      <c r="J60" s="8">
        <v>0.63856100000000005</v>
      </c>
      <c r="K60" s="8">
        <v>0.79428399999999999</v>
      </c>
      <c r="L60" s="8">
        <v>0.80208500000000005</v>
      </c>
      <c r="M60" s="8">
        <f t="shared" si="1"/>
        <v>0.85453158530400009</v>
      </c>
      <c r="N60" s="8">
        <f t="shared" si="4"/>
        <v>2.8654149999999996</v>
      </c>
      <c r="O60" s="8">
        <f t="shared" si="2"/>
        <v>0.32401564638386765</v>
      </c>
      <c r="P60" s="8">
        <f t="shared" si="3"/>
        <v>0.84497935130500013</v>
      </c>
    </row>
    <row r="63" spans="1:16" x14ac:dyDescent="0.2">
      <c r="A63" s="8" t="s">
        <v>15</v>
      </c>
      <c r="C63" s="8">
        <f t="shared" ref="C63:P63" si="5">AVERAGE(C2:C23)</f>
        <v>1.81335E-2</v>
      </c>
      <c r="D63" s="8">
        <f t="shared" si="5"/>
        <v>3.4732499999999999E-2</v>
      </c>
      <c r="E63" s="8">
        <f t="shared" si="5"/>
        <v>0.51724990909090907</v>
      </c>
      <c r="F63" s="8">
        <f t="shared" si="5"/>
        <v>5.784886363636365E-2</v>
      </c>
      <c r="G63" s="8">
        <f t="shared" si="5"/>
        <v>4.4367818181818182E-2</v>
      </c>
      <c r="H63" s="8">
        <f t="shared" si="5"/>
        <v>0.2710988636363636</v>
      </c>
      <c r="I63" s="8">
        <f t="shared" si="5"/>
        <v>0.94630104545454552</v>
      </c>
      <c r="J63" s="8">
        <f t="shared" si="5"/>
        <v>0.73870686363636373</v>
      </c>
      <c r="K63" s="8">
        <f t="shared" si="5"/>
        <v>0.94612849999999993</v>
      </c>
      <c r="L63" s="8">
        <f t="shared" si="5"/>
        <v>0.81638745454545436</v>
      </c>
      <c r="M63" s="8">
        <f t="shared" si="5"/>
        <v>1.2402609121164092</v>
      </c>
      <c r="N63" s="8">
        <f t="shared" si="5"/>
        <v>3.7186227272727268</v>
      </c>
      <c r="O63" s="8">
        <f>AVERAGE(O2:O23)</f>
        <v>0.42371623226471156</v>
      </c>
      <c r="P63" s="8">
        <f t="shared" si="5"/>
        <v>1.1983660108438638</v>
      </c>
    </row>
    <row r="64" spans="1:16" x14ac:dyDescent="0.2">
      <c r="A64" s="8" t="s">
        <v>14</v>
      </c>
      <c r="C64" s="8">
        <f t="shared" ref="C64:P64" si="6">AVERAGE(C24:C38)</f>
        <v>3.7751733333333329E-2</v>
      </c>
      <c r="D64" s="8">
        <f t="shared" si="6"/>
        <v>5.7319000000000009E-2</v>
      </c>
      <c r="E64" s="8">
        <f t="shared" si="6"/>
        <v>0.29942486666666662</v>
      </c>
      <c r="F64" s="8">
        <f t="shared" si="6"/>
        <v>0.24640860000000006</v>
      </c>
      <c r="G64" s="8">
        <f t="shared" si="6"/>
        <v>5.477393333333333E-2</v>
      </c>
      <c r="H64" s="8">
        <f t="shared" si="6"/>
        <v>0.37660260000000001</v>
      </c>
      <c r="I64" s="8">
        <f t="shared" si="6"/>
        <v>0.92909566666666665</v>
      </c>
      <c r="J64" s="8">
        <f t="shared" si="6"/>
        <v>0.54550926666666677</v>
      </c>
      <c r="K64" s="8">
        <f t="shared" si="6"/>
        <v>0.8794711999999999</v>
      </c>
      <c r="L64" s="8">
        <f t="shared" si="6"/>
        <v>0.85720073333333346</v>
      </c>
      <c r="M64" s="8">
        <f t="shared" si="6"/>
        <v>0.82418081852540015</v>
      </c>
      <c r="N64" s="8">
        <f t="shared" si="6"/>
        <v>3.5878794666666662</v>
      </c>
      <c r="O64" s="8">
        <f>AVERAGE(O24:O38)</f>
        <v>0.39043375205945308</v>
      </c>
      <c r="P64" s="8">
        <f t="shared" si="6"/>
        <v>0.71987378433260019</v>
      </c>
    </row>
    <row r="65" spans="1:16" x14ac:dyDescent="0.2">
      <c r="A65" s="8" t="s">
        <v>13</v>
      </c>
      <c r="C65" s="8">
        <f>AVERAGE(C39:C60)</f>
        <v>6.1250681818181822E-2</v>
      </c>
      <c r="D65" s="8">
        <f t="shared" ref="D65:P65" si="7">AVERAGE(D39:D60)</f>
        <v>4.5623863636363636E-2</v>
      </c>
      <c r="E65" s="8">
        <f>AVERAGE(E37:E60)</f>
        <v>0.1709034583333334</v>
      </c>
      <c r="F65" s="8">
        <f t="shared" si="7"/>
        <v>0.25120763636363641</v>
      </c>
      <c r="G65" s="8">
        <f t="shared" si="7"/>
        <v>9.3960909090909095E-2</v>
      </c>
      <c r="H65" s="8">
        <f t="shared" si="7"/>
        <v>0.27062895454545455</v>
      </c>
      <c r="I65" s="8">
        <f t="shared" si="7"/>
        <v>0.74740449999999992</v>
      </c>
      <c r="J65" s="8">
        <f t="shared" si="7"/>
        <v>0.39694527272727276</v>
      </c>
      <c r="K65" s="8">
        <f t="shared" si="7"/>
        <v>0.58677254545454538</v>
      </c>
      <c r="L65" s="8">
        <f t="shared" si="7"/>
        <v>0.83538268181818187</v>
      </c>
      <c r="M65" s="8">
        <f t="shared" si="7"/>
        <v>0.49318611460950001</v>
      </c>
      <c r="N65" s="8">
        <f t="shared" si="7"/>
        <v>2.8371339545454544</v>
      </c>
      <c r="O65" s="8">
        <f>AVERAGE(O39:O60)</f>
        <v>0.33334882177607855</v>
      </c>
      <c r="P65" s="8">
        <f t="shared" si="7"/>
        <v>0.39287356314459099</v>
      </c>
    </row>
    <row r="67" spans="1:16" x14ac:dyDescent="0.2">
      <c r="A67" s="8" t="s">
        <v>47</v>
      </c>
      <c r="C67" s="8">
        <f>C63-C65</f>
        <v>-4.3117181818181818E-2</v>
      </c>
      <c r="D67" s="8">
        <f t="shared" ref="D67:P67" si="8">D63-D65</f>
        <v>-1.0891363636363637E-2</v>
      </c>
      <c r="E67" s="8">
        <f t="shared" si="8"/>
        <v>0.34634645075757564</v>
      </c>
      <c r="F67" s="8">
        <f t="shared" si="8"/>
        <v>-0.19335877272727275</v>
      </c>
      <c r="G67" s="8">
        <f t="shared" si="8"/>
        <v>-4.9593090909090913E-2</v>
      </c>
      <c r="H67" s="8">
        <f t="shared" si="8"/>
        <v>4.6990909090904864E-4</v>
      </c>
      <c r="I67" s="8">
        <f t="shared" si="8"/>
        <v>0.1988965454545456</v>
      </c>
      <c r="J67" s="8">
        <f t="shared" si="8"/>
        <v>0.34176159090909097</v>
      </c>
      <c r="K67" s="8">
        <f t="shared" si="8"/>
        <v>0.35935595454545455</v>
      </c>
      <c r="L67" s="8">
        <f t="shared" si="8"/>
        <v>-1.8995227272727511E-2</v>
      </c>
      <c r="M67" s="8">
        <f t="shared" si="8"/>
        <v>0.74707479750690919</v>
      </c>
      <c r="N67" s="8">
        <f t="shared" si="8"/>
        <v>0.88148877272727244</v>
      </c>
      <c r="O67" s="8">
        <f>O63-O65</f>
        <v>9.0367410488633004E-2</v>
      </c>
      <c r="P67" s="8">
        <f t="shared" si="8"/>
        <v>0.80549244769927286</v>
      </c>
    </row>
    <row r="69" spans="1:16" x14ac:dyDescent="0.2">
      <c r="A69" s="8" t="s">
        <v>71</v>
      </c>
      <c r="C69" s="8">
        <f t="shared" ref="C69:N69" si="9">STDEV(C2:C23)</f>
        <v>1.648539267048256E-2</v>
      </c>
      <c r="D69" s="8">
        <f t="shared" si="9"/>
        <v>3.3795421916993702E-2</v>
      </c>
      <c r="E69" s="8">
        <f t="shared" si="9"/>
        <v>0.32757995896398862</v>
      </c>
      <c r="F69" s="8">
        <f t="shared" si="9"/>
        <v>4.5087327607544456E-2</v>
      </c>
      <c r="G69" s="8">
        <f t="shared" si="9"/>
        <v>3.3611994642837421E-2</v>
      </c>
      <c r="H69" s="8">
        <f t="shared" si="9"/>
        <v>0.15982729174428842</v>
      </c>
      <c r="I69" s="8">
        <f t="shared" si="9"/>
        <v>0.1413230023643833</v>
      </c>
      <c r="J69" s="8">
        <f t="shared" si="9"/>
        <v>0.19790439056832057</v>
      </c>
      <c r="K69" s="8">
        <f t="shared" si="9"/>
        <v>8.5225299112607011E-2</v>
      </c>
      <c r="L69" s="8">
        <f t="shared" si="9"/>
        <v>0.18087766162999877</v>
      </c>
      <c r="M69" s="8">
        <f t="shared" si="9"/>
        <v>0.46750795976792547</v>
      </c>
      <c r="N69" s="8">
        <f t="shared" si="9"/>
        <v>0.43627126326493615</v>
      </c>
      <c r="O69" s="8">
        <f>STDEV(O2:O23)</f>
        <v>2.6798036323710143E-2</v>
      </c>
      <c r="P69" s="8">
        <f>STDEV(P2:P23)</f>
        <v>0.47281116177240468</v>
      </c>
    </row>
    <row r="70" spans="1:16" x14ac:dyDescent="0.2">
      <c r="A70" s="8" t="s">
        <v>72</v>
      </c>
      <c r="C70" s="8">
        <f t="shared" ref="C70:N70" si="10">STDEV(C24:C38)</f>
        <v>2.8688131511795879E-2</v>
      </c>
      <c r="D70" s="8">
        <f t="shared" si="10"/>
        <v>3.5455438706313333E-2</v>
      </c>
      <c r="E70" s="8">
        <f t="shared" si="10"/>
        <v>0.30935432355561543</v>
      </c>
      <c r="F70" s="8">
        <f t="shared" si="10"/>
        <v>0.25210232424575985</v>
      </c>
      <c r="G70" s="8">
        <f t="shared" si="10"/>
        <v>3.7130921923968024E-2</v>
      </c>
      <c r="H70" s="8">
        <f t="shared" si="10"/>
        <v>0.20975760287899656</v>
      </c>
      <c r="I70" s="8">
        <f t="shared" si="10"/>
        <v>7.7122795780186673E-2</v>
      </c>
      <c r="J70" s="8">
        <f t="shared" si="10"/>
        <v>0.25817815649980524</v>
      </c>
      <c r="K70" s="8">
        <f t="shared" si="10"/>
        <v>0.12098069765474474</v>
      </c>
      <c r="L70" s="8">
        <f t="shared" si="10"/>
        <v>9.450445820055664E-2</v>
      </c>
      <c r="M70" s="8">
        <f t="shared" si="10"/>
        <v>0.51811075151627306</v>
      </c>
      <c r="N70" s="8">
        <f t="shared" si="10"/>
        <v>0.44382896621943113</v>
      </c>
      <c r="O70" s="8">
        <f>STDEV(O24:O38)</f>
        <v>3.6398227639124335E-2</v>
      </c>
      <c r="P70" s="8">
        <f>STDEV(P24:P38)</f>
        <v>0.51904288267324561</v>
      </c>
    </row>
    <row r="71" spans="1:16" x14ac:dyDescent="0.2">
      <c r="A71" s="8" t="s">
        <v>73</v>
      </c>
      <c r="C71" s="8">
        <f t="shared" ref="C71:N71" si="11">STDEV(C39:C60)</f>
        <v>5.6461485842657422E-2</v>
      </c>
      <c r="D71" s="8">
        <f t="shared" si="11"/>
        <v>4.5395984330791547E-2</v>
      </c>
      <c r="E71" s="8">
        <f t="shared" si="11"/>
        <v>0.17520231068293787</v>
      </c>
      <c r="F71" s="8">
        <f t="shared" si="11"/>
        <v>0.18421401477798419</v>
      </c>
      <c r="G71" s="8">
        <f t="shared" si="11"/>
        <v>5.7030202335845943E-2</v>
      </c>
      <c r="H71" s="8">
        <f t="shared" si="11"/>
        <v>0.24489551920544117</v>
      </c>
      <c r="I71" s="8">
        <f t="shared" si="11"/>
        <v>0.23411424674001141</v>
      </c>
      <c r="J71" s="8">
        <f t="shared" si="11"/>
        <v>0.24671042545523483</v>
      </c>
      <c r="K71" s="8">
        <f t="shared" si="11"/>
        <v>0.25920671017249969</v>
      </c>
      <c r="L71" s="8">
        <f t="shared" si="11"/>
        <v>0.15425680869541505</v>
      </c>
      <c r="M71" s="8">
        <f t="shared" si="11"/>
        <v>0.30191496671574247</v>
      </c>
      <c r="N71" s="8">
        <f t="shared" si="11"/>
        <v>0.67847400581883566</v>
      </c>
      <c r="O71" s="8">
        <f>STDEV(O39:O60)</f>
        <v>5.2851168359304999E-2</v>
      </c>
      <c r="P71" s="8">
        <f>STDEV(P39:P60)</f>
        <v>0.25174352065865918</v>
      </c>
    </row>
    <row r="73" spans="1:16" x14ac:dyDescent="0.2">
      <c r="A73" s="8" t="s">
        <v>77</v>
      </c>
      <c r="C73" s="8">
        <f>STDEV(C69:C71)</f>
        <v>2.0487207680758946E-2</v>
      </c>
      <c r="D73" s="8">
        <f t="shared" ref="D73:P73" si="12">STDEV(D69:D71)</f>
        <v>6.2735310547513074E-3</v>
      </c>
      <c r="E73" s="8">
        <f t="shared" si="12"/>
        <v>8.321446592940189E-2</v>
      </c>
      <c r="F73" s="8">
        <f t="shared" si="12"/>
        <v>0.10553061678847371</v>
      </c>
      <c r="G73" s="8">
        <f t="shared" si="12"/>
        <v>1.2627857179488253E-2</v>
      </c>
      <c r="H73" s="8">
        <f t="shared" si="12"/>
        <v>4.2747928716206987E-2</v>
      </c>
      <c r="I73" s="8">
        <f t="shared" si="12"/>
        <v>7.8928445688380824E-2</v>
      </c>
      <c r="J73" s="8">
        <f t="shared" si="12"/>
        <v>3.200641799248171E-2</v>
      </c>
      <c r="K73" s="8">
        <f t="shared" si="12"/>
        <v>9.1882543187717824E-2</v>
      </c>
      <c r="L73" s="8">
        <f t="shared" si="12"/>
        <v>4.4232988201282901E-2</v>
      </c>
      <c r="M73" s="8">
        <f t="shared" si="12"/>
        <v>0.11307983849639507</v>
      </c>
      <c r="N73" s="8">
        <f t="shared" si="12"/>
        <v>0.13770595604595659</v>
      </c>
      <c r="O73" s="8">
        <f t="shared" si="12"/>
        <v>1.3175916290075557E-2</v>
      </c>
      <c r="P73" s="8">
        <f t="shared" si="12"/>
        <v>0.14286195137174335</v>
      </c>
    </row>
  </sheetData>
  <autoFilter ref="A1:M60">
    <sortState ref="A2:N60">
      <sortCondition ref="A1:A60"/>
    </sortState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M13" sqref="M13"/>
    </sheetView>
  </sheetViews>
  <sheetFormatPr baseColWidth="10" defaultRowHeight="16" x14ac:dyDescent="0.2"/>
  <cols>
    <col min="1" max="1" width="17.1640625" customWidth="1"/>
    <col min="3" max="3" width="15.5" customWidth="1"/>
    <col min="5" max="5" width="20" customWidth="1"/>
    <col min="7" max="7" width="21.33203125" customWidth="1"/>
    <col min="8" max="8" width="20.6640625" customWidth="1"/>
    <col min="9" max="9" width="19.6640625" customWidth="1"/>
    <col min="10" max="10" width="21" customWidth="1"/>
    <col min="11" max="11" width="15.5" customWidth="1"/>
    <col min="12" max="12" width="18.83203125" customWidth="1"/>
    <col min="13" max="13" width="13.83203125" customWidth="1"/>
  </cols>
  <sheetData>
    <row r="1" spans="1:13" x14ac:dyDescent="0.2"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74</v>
      </c>
    </row>
    <row r="2" spans="1:13" x14ac:dyDescent="0.2">
      <c r="A2" t="s">
        <v>2</v>
      </c>
      <c r="B2" s="16" t="s">
        <v>76</v>
      </c>
      <c r="C2" t="s">
        <v>76</v>
      </c>
      <c r="D2" t="s">
        <v>76</v>
      </c>
      <c r="E2" t="s">
        <v>76</v>
      </c>
      <c r="F2" t="s">
        <v>76</v>
      </c>
      <c r="G2" t="s">
        <v>76</v>
      </c>
      <c r="H2" t="s">
        <v>76</v>
      </c>
      <c r="I2" t="s">
        <v>76</v>
      </c>
      <c r="J2" t="s">
        <v>76</v>
      </c>
      <c r="K2" s="16" t="s">
        <v>76</v>
      </c>
      <c r="L2" t="s">
        <v>76</v>
      </c>
      <c r="M2" t="s">
        <v>76</v>
      </c>
    </row>
    <row r="3" spans="1:13" x14ac:dyDescent="0.2">
      <c r="A3" t="s">
        <v>3</v>
      </c>
      <c r="B3" t="s">
        <v>76</v>
      </c>
      <c r="C3" t="s">
        <v>76</v>
      </c>
      <c r="D3" t="s">
        <v>76</v>
      </c>
      <c r="E3" t="s">
        <v>76</v>
      </c>
      <c r="F3" t="s">
        <v>76</v>
      </c>
      <c r="G3" t="s">
        <v>76</v>
      </c>
      <c r="H3" t="s">
        <v>76</v>
      </c>
      <c r="I3" t="s">
        <v>76</v>
      </c>
      <c r="J3" t="s">
        <v>76</v>
      </c>
      <c r="K3" s="16" t="s">
        <v>76</v>
      </c>
      <c r="L3" t="s">
        <v>76</v>
      </c>
      <c r="M3" t="s">
        <v>76</v>
      </c>
    </row>
    <row r="4" spans="1:13" x14ac:dyDescent="0.2">
      <c r="A4" t="s">
        <v>4</v>
      </c>
      <c r="B4" t="s">
        <v>76</v>
      </c>
      <c r="C4" s="13" t="s">
        <v>59</v>
      </c>
      <c r="D4" t="s">
        <v>76</v>
      </c>
      <c r="E4" s="10" t="s">
        <v>60</v>
      </c>
      <c r="F4" t="s">
        <v>76</v>
      </c>
      <c r="G4" s="10" t="s">
        <v>62</v>
      </c>
      <c r="H4" s="10" t="s">
        <v>63</v>
      </c>
      <c r="I4" s="10" t="s">
        <v>64</v>
      </c>
      <c r="J4" s="10" t="s">
        <v>65</v>
      </c>
      <c r="K4" s="16" t="s">
        <v>76</v>
      </c>
      <c r="L4" s="10" t="s">
        <v>61</v>
      </c>
      <c r="M4" s="16" t="s">
        <v>76</v>
      </c>
    </row>
    <row r="5" spans="1:13" x14ac:dyDescent="0.2">
      <c r="A5" t="s">
        <v>5</v>
      </c>
      <c r="B5" t="s">
        <v>76</v>
      </c>
      <c r="C5" t="s">
        <v>76</v>
      </c>
      <c r="D5" t="s">
        <v>76</v>
      </c>
      <c r="E5" t="s">
        <v>76</v>
      </c>
      <c r="F5" t="s">
        <v>76</v>
      </c>
      <c r="G5" s="10" t="s">
        <v>66</v>
      </c>
      <c r="H5" s="10" t="s">
        <v>67</v>
      </c>
      <c r="I5" s="10" t="s">
        <v>68</v>
      </c>
      <c r="J5" s="11" t="s">
        <v>69</v>
      </c>
      <c r="K5" s="16" t="s">
        <v>76</v>
      </c>
      <c r="L5" s="12" t="s">
        <v>58</v>
      </c>
      <c r="M5" s="10" t="s">
        <v>54</v>
      </c>
    </row>
    <row r="6" spans="1:13" x14ac:dyDescent="0.2">
      <c r="A6" t="s">
        <v>6</v>
      </c>
      <c r="B6" t="s">
        <v>76</v>
      </c>
      <c r="C6" t="s">
        <v>76</v>
      </c>
      <c r="D6" t="s">
        <v>76</v>
      </c>
      <c r="E6" t="s">
        <v>76</v>
      </c>
      <c r="F6" t="s">
        <v>76</v>
      </c>
      <c r="G6" t="s">
        <v>76</v>
      </c>
      <c r="H6" t="s">
        <v>76</v>
      </c>
      <c r="I6" t="s">
        <v>76</v>
      </c>
      <c r="J6" t="s">
        <v>76</v>
      </c>
      <c r="K6" s="16" t="s">
        <v>76</v>
      </c>
      <c r="L6" s="16" t="s">
        <v>76</v>
      </c>
      <c r="M6" s="16" t="s">
        <v>76</v>
      </c>
    </row>
    <row r="7" spans="1:13" x14ac:dyDescent="0.2">
      <c r="A7" t="s">
        <v>7</v>
      </c>
      <c r="B7" t="s">
        <v>76</v>
      </c>
      <c r="C7" t="s">
        <v>76</v>
      </c>
      <c r="D7" t="s">
        <v>76</v>
      </c>
      <c r="E7" t="s">
        <v>76</v>
      </c>
      <c r="F7" t="s">
        <v>76</v>
      </c>
      <c r="G7" t="s">
        <v>76</v>
      </c>
      <c r="H7" t="s">
        <v>76</v>
      </c>
      <c r="I7" t="s">
        <v>76</v>
      </c>
      <c r="J7" t="s">
        <v>76</v>
      </c>
      <c r="K7" s="16" t="s">
        <v>76</v>
      </c>
      <c r="L7" s="16" t="s">
        <v>76</v>
      </c>
      <c r="M7" s="16" t="s">
        <v>76</v>
      </c>
    </row>
    <row r="8" spans="1:13" x14ac:dyDescent="0.2">
      <c r="A8" t="s">
        <v>8</v>
      </c>
      <c r="B8" s="14">
        <v>-0.13114472959831622</v>
      </c>
      <c r="C8" s="14">
        <v>-0.27399219430662547</v>
      </c>
      <c r="D8" t="s">
        <v>76</v>
      </c>
      <c r="E8" s="15">
        <v>-0.16700000000000001</v>
      </c>
      <c r="F8" t="s">
        <v>76</v>
      </c>
      <c r="G8" t="s">
        <v>76</v>
      </c>
      <c r="H8" t="s">
        <v>76</v>
      </c>
      <c r="I8" t="s">
        <v>76</v>
      </c>
      <c r="J8" s="14">
        <v>0.48538960939359088</v>
      </c>
      <c r="K8" s="16" t="s">
        <v>76</v>
      </c>
      <c r="L8" s="16" t="s">
        <v>76</v>
      </c>
      <c r="M8" s="16" t="s">
        <v>76</v>
      </c>
    </row>
    <row r="9" spans="1:13" x14ac:dyDescent="0.2">
      <c r="A9" t="s">
        <v>9</v>
      </c>
      <c r="B9" t="s">
        <v>76</v>
      </c>
      <c r="C9" t="s">
        <v>76</v>
      </c>
      <c r="D9" t="s">
        <v>76</v>
      </c>
      <c r="E9" t="s">
        <v>76</v>
      </c>
      <c r="F9" t="s">
        <v>76</v>
      </c>
      <c r="G9" s="10" t="s">
        <v>55</v>
      </c>
      <c r="H9" s="10" t="s">
        <v>56</v>
      </c>
      <c r="I9" s="10" t="s">
        <v>76</v>
      </c>
      <c r="J9" s="10" t="s">
        <v>57</v>
      </c>
      <c r="K9" s="16" t="s">
        <v>76</v>
      </c>
      <c r="L9" s="10" t="s">
        <v>76</v>
      </c>
      <c r="M9" s="10" t="s">
        <v>76</v>
      </c>
    </row>
    <row r="10" spans="1:13" x14ac:dyDescent="0.2">
      <c r="A10" t="s">
        <v>10</v>
      </c>
      <c r="B10" t="s">
        <v>76</v>
      </c>
      <c r="C10" t="s">
        <v>76</v>
      </c>
      <c r="D10" t="s">
        <v>76</v>
      </c>
      <c r="E10" t="s">
        <v>76</v>
      </c>
      <c r="F10" t="s">
        <v>76</v>
      </c>
      <c r="G10" t="s">
        <v>76</v>
      </c>
      <c r="H10" t="s">
        <v>76</v>
      </c>
      <c r="I10" t="s">
        <v>76</v>
      </c>
      <c r="J10" t="s">
        <v>76</v>
      </c>
      <c r="K10" s="16" t="s">
        <v>76</v>
      </c>
      <c r="L10" s="16" t="s">
        <v>76</v>
      </c>
      <c r="M10" s="16" t="s">
        <v>76</v>
      </c>
    </row>
    <row r="11" spans="1:13" x14ac:dyDescent="0.2">
      <c r="A11" t="s">
        <v>53</v>
      </c>
      <c r="B11" t="s">
        <v>76</v>
      </c>
      <c r="C11" t="s">
        <v>76</v>
      </c>
      <c r="D11" t="s">
        <v>76</v>
      </c>
      <c r="E11" t="s">
        <v>76</v>
      </c>
      <c r="F11" t="s">
        <v>76</v>
      </c>
      <c r="G11" t="s">
        <v>76</v>
      </c>
      <c r="H11" t="s">
        <v>76</v>
      </c>
      <c r="I11" t="s">
        <v>76</v>
      </c>
      <c r="J11" t="s">
        <v>76</v>
      </c>
      <c r="K11" s="16" t="s">
        <v>76</v>
      </c>
      <c r="L11" s="16" t="s">
        <v>76</v>
      </c>
      <c r="M11" s="16" t="s">
        <v>76</v>
      </c>
    </row>
    <row r="12" spans="1:13" x14ac:dyDescent="0.2">
      <c r="A12" t="s">
        <v>12</v>
      </c>
      <c r="B12" t="s">
        <v>76</v>
      </c>
      <c r="C12" t="s">
        <v>76</v>
      </c>
      <c r="D12" t="s">
        <v>76</v>
      </c>
      <c r="E12" t="s">
        <v>76</v>
      </c>
      <c r="F12" t="s">
        <v>76</v>
      </c>
      <c r="G12" t="s">
        <v>76</v>
      </c>
      <c r="H12" t="s">
        <v>76</v>
      </c>
      <c r="I12" t="s">
        <v>76</v>
      </c>
      <c r="J12" t="s">
        <v>76</v>
      </c>
      <c r="K12" s="16" t="s">
        <v>76</v>
      </c>
      <c r="L12" s="16" t="s">
        <v>76</v>
      </c>
      <c r="M12" s="16" t="s">
        <v>76</v>
      </c>
    </row>
    <row r="13" spans="1:13" x14ac:dyDescent="0.2">
      <c r="A13" t="s">
        <v>74</v>
      </c>
      <c r="B13" t="s">
        <v>76</v>
      </c>
      <c r="C13" t="s">
        <v>76</v>
      </c>
      <c r="D13" t="s">
        <v>76</v>
      </c>
      <c r="E13" t="s">
        <v>76</v>
      </c>
      <c r="F13" t="s">
        <v>76</v>
      </c>
      <c r="G13" t="s">
        <v>76</v>
      </c>
      <c r="H13" t="s">
        <v>76</v>
      </c>
      <c r="I13" t="s">
        <v>76</v>
      </c>
      <c r="J13" t="s">
        <v>76</v>
      </c>
      <c r="K13" s="16" t="s">
        <v>76</v>
      </c>
      <c r="L13" s="16" t="s">
        <v>76</v>
      </c>
      <c r="M13" s="16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workbookViewId="0">
      <selection activeCell="G23" sqref="G23"/>
    </sheetView>
  </sheetViews>
  <sheetFormatPr baseColWidth="10" defaultRowHeight="16" x14ac:dyDescent="0.2"/>
  <cols>
    <col min="3" max="3" width="15" customWidth="1"/>
    <col min="6" max="6" width="14.6640625" customWidth="1"/>
  </cols>
  <sheetData>
    <row r="1" spans="1:9" x14ac:dyDescent="0.2">
      <c r="A1" t="s">
        <v>16</v>
      </c>
    </row>
    <row r="2" spans="1:9" ht="17" thickBot="1" x14ac:dyDescent="0.25"/>
    <row r="3" spans="1:9" x14ac:dyDescent="0.2">
      <c r="A3" s="4" t="s">
        <v>17</v>
      </c>
      <c r="B3" s="4"/>
    </row>
    <row r="4" spans="1:9" x14ac:dyDescent="0.2">
      <c r="A4" s="1" t="s">
        <v>18</v>
      </c>
      <c r="B4" s="1">
        <v>0.80657070343497328</v>
      </c>
    </row>
    <row r="5" spans="1:9" x14ac:dyDescent="0.2">
      <c r="A5" s="1" t="s">
        <v>19</v>
      </c>
      <c r="B5" s="1">
        <v>0.65055629963958761</v>
      </c>
    </row>
    <row r="6" spans="1:9" x14ac:dyDescent="0.2">
      <c r="A6" s="1" t="s">
        <v>20</v>
      </c>
      <c r="B6" s="1">
        <v>0.57775552873116842</v>
      </c>
    </row>
    <row r="7" spans="1:9" x14ac:dyDescent="0.2">
      <c r="A7" s="1" t="s">
        <v>21</v>
      </c>
      <c r="B7" s="1">
        <v>0.56597119361063308</v>
      </c>
    </row>
    <row r="8" spans="1:9" ht="17" thickBot="1" x14ac:dyDescent="0.25">
      <c r="A8" s="2" t="s">
        <v>22</v>
      </c>
      <c r="B8" s="2">
        <v>59</v>
      </c>
    </row>
    <row r="10" spans="1:9" ht="17" thickBot="1" x14ac:dyDescent="0.25">
      <c r="A10" t="s">
        <v>23</v>
      </c>
    </row>
    <row r="11" spans="1:9" x14ac:dyDescent="0.2">
      <c r="A11" s="3"/>
      <c r="B11" s="3" t="s">
        <v>28</v>
      </c>
      <c r="C11" s="3" t="s">
        <v>29</v>
      </c>
      <c r="D11" s="3" t="s">
        <v>30</v>
      </c>
      <c r="E11" s="3" t="s">
        <v>31</v>
      </c>
      <c r="F11" s="3" t="s">
        <v>32</v>
      </c>
    </row>
    <row r="12" spans="1:9" x14ac:dyDescent="0.2">
      <c r="A12" s="1" t="s">
        <v>24</v>
      </c>
      <c r="B12" s="1">
        <v>10</v>
      </c>
      <c r="C12" s="1">
        <v>28.624477184141853</v>
      </c>
      <c r="D12" s="1">
        <v>2.8624477184141854</v>
      </c>
      <c r="E12" s="1">
        <v>8.9361182789941065</v>
      </c>
      <c r="F12" s="1">
        <v>4.3998188651233303E-8</v>
      </c>
    </row>
    <row r="13" spans="1:9" x14ac:dyDescent="0.2">
      <c r="A13" s="1" t="s">
        <v>25</v>
      </c>
      <c r="B13" s="1">
        <v>48</v>
      </c>
      <c r="C13" s="1">
        <v>15.375522815858146</v>
      </c>
      <c r="D13" s="1">
        <v>0.32032339199704468</v>
      </c>
      <c r="E13" s="1"/>
      <c r="F13" s="1"/>
    </row>
    <row r="14" spans="1:9" ht="17" thickBot="1" x14ac:dyDescent="0.25">
      <c r="A14" s="2" t="s">
        <v>26</v>
      </c>
      <c r="B14" s="2">
        <v>58</v>
      </c>
      <c r="C14" s="2">
        <v>44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33</v>
      </c>
      <c r="C16" s="3" t="s">
        <v>21</v>
      </c>
      <c r="D16" s="3" t="s">
        <v>34</v>
      </c>
      <c r="E16" s="3" t="s">
        <v>35</v>
      </c>
      <c r="F16" s="3" t="s">
        <v>36</v>
      </c>
      <c r="G16" s="3" t="s">
        <v>37</v>
      </c>
      <c r="H16" s="3" t="s">
        <v>38</v>
      </c>
      <c r="I16" s="3" t="s">
        <v>39</v>
      </c>
    </row>
    <row r="17" spans="1:9" x14ac:dyDescent="0.2">
      <c r="A17" s="1" t="s">
        <v>27</v>
      </c>
      <c r="B17" s="1">
        <v>4.0004865229349136</v>
      </c>
      <c r="C17" s="1">
        <v>0.66416515279763499</v>
      </c>
      <c r="D17" s="1">
        <v>6.0233309532784611</v>
      </c>
      <c r="E17" s="1">
        <v>2.3098323059976739E-7</v>
      </c>
      <c r="F17" s="1">
        <v>2.66509298191718</v>
      </c>
      <c r="G17" s="1">
        <v>5.3358800639526471</v>
      </c>
      <c r="H17" s="1">
        <v>2.66509298191718</v>
      </c>
      <c r="I17" s="1">
        <v>5.3358800639526471</v>
      </c>
    </row>
    <row r="18" spans="1:9" x14ac:dyDescent="0.2">
      <c r="A18" s="1" t="s">
        <v>2</v>
      </c>
      <c r="B18" s="1">
        <v>4.7178099682358461</v>
      </c>
      <c r="C18" s="1">
        <v>2.8757779745705698</v>
      </c>
      <c r="D18" s="1">
        <v>1.6405334521488366</v>
      </c>
      <c r="E18" s="1">
        <v>0.10743206586333419</v>
      </c>
      <c r="F18" s="1">
        <v>-1.0643291826459542</v>
      </c>
      <c r="G18" s="1">
        <v>10.499949119117646</v>
      </c>
      <c r="H18" s="1">
        <v>-1.0643291826459542</v>
      </c>
      <c r="I18" s="1">
        <v>10.499949119117646</v>
      </c>
    </row>
    <row r="19" spans="1:9" x14ac:dyDescent="0.2">
      <c r="A19" s="1" t="s">
        <v>3</v>
      </c>
      <c r="B19" s="1">
        <v>-7.6827732606408636</v>
      </c>
      <c r="C19" s="1">
        <v>2.4072999533308601</v>
      </c>
      <c r="D19" s="1">
        <v>-3.1914482655186345</v>
      </c>
      <c r="E19" s="1">
        <v>2.4972738130575149E-3</v>
      </c>
      <c r="F19" s="1">
        <v>-12.522974218835081</v>
      </c>
      <c r="G19" s="1">
        <v>-2.842572302446646</v>
      </c>
      <c r="H19" s="1">
        <v>-12.522974218835081</v>
      </c>
      <c r="I19" s="1">
        <v>-2.842572302446646</v>
      </c>
    </row>
    <row r="20" spans="1:9" x14ac:dyDescent="0.2">
      <c r="A20" s="1" t="s">
        <v>4</v>
      </c>
      <c r="B20" s="1">
        <v>-0.54905615285512499</v>
      </c>
      <c r="C20" s="1">
        <v>0.37085335363925814</v>
      </c>
      <c r="D20" s="1">
        <v>-1.4805209322421575</v>
      </c>
      <c r="E20" s="1">
        <v>0.14526876561695229</v>
      </c>
      <c r="F20" s="1">
        <v>-1.2947067956637281</v>
      </c>
      <c r="G20" s="1">
        <v>0.19659448995347817</v>
      </c>
      <c r="H20" s="1">
        <v>-1.2947067956637281</v>
      </c>
      <c r="I20" s="1">
        <v>0.19659448995347817</v>
      </c>
    </row>
    <row r="21" spans="1:9" x14ac:dyDescent="0.2">
      <c r="A21" s="1" t="s">
        <v>5</v>
      </c>
      <c r="B21" s="1">
        <v>1.0839349451821063</v>
      </c>
      <c r="C21" s="1">
        <v>0.57113473400503512</v>
      </c>
      <c r="D21" s="1">
        <v>1.897862064142207</v>
      </c>
      <c r="E21" s="1">
        <v>6.3737044212015162E-2</v>
      </c>
      <c r="F21" s="1">
        <v>-6.4408402294887424E-2</v>
      </c>
      <c r="G21" s="1">
        <v>2.2322782926591</v>
      </c>
      <c r="H21" s="1">
        <v>-6.4408402294887424E-2</v>
      </c>
      <c r="I21" s="1">
        <v>2.2322782926591</v>
      </c>
    </row>
    <row r="22" spans="1:9" x14ac:dyDescent="0.2">
      <c r="A22" s="1" t="s">
        <v>6</v>
      </c>
      <c r="B22" s="1">
        <v>0.91993569850384038</v>
      </c>
      <c r="C22" s="1">
        <v>2.2862029560234749</v>
      </c>
      <c r="D22" s="1">
        <v>0.40238584071465716</v>
      </c>
      <c r="E22" s="1">
        <v>0.68918648305284314</v>
      </c>
      <c r="F22" s="1">
        <v>-3.6767834278602205</v>
      </c>
      <c r="G22" s="1">
        <v>5.516654824867901</v>
      </c>
      <c r="H22" s="1">
        <v>-3.6767834278602205</v>
      </c>
      <c r="I22" s="1">
        <v>5.516654824867901</v>
      </c>
    </row>
    <row r="23" spans="1:9" x14ac:dyDescent="0.2">
      <c r="A23" s="1" t="s">
        <v>7</v>
      </c>
      <c r="B23" s="1">
        <v>0.16776735534631401</v>
      </c>
      <c r="C23" s="1">
        <v>0.42444632623421213</v>
      </c>
      <c r="D23" s="1">
        <v>0.39526165024158777</v>
      </c>
      <c r="E23" s="1">
        <v>0.69440097756940133</v>
      </c>
      <c r="F23" s="1">
        <v>-0.68563918092610654</v>
      </c>
      <c r="G23" s="1">
        <v>1.0211738916187345</v>
      </c>
      <c r="H23" s="1">
        <v>-0.68563918092610654</v>
      </c>
      <c r="I23" s="1">
        <v>1.0211738916187345</v>
      </c>
    </row>
    <row r="24" spans="1:9" x14ac:dyDescent="0.2">
      <c r="A24" s="1" t="s">
        <v>8</v>
      </c>
      <c r="B24" s="1">
        <v>-0.7710568343256704</v>
      </c>
      <c r="C24" s="1">
        <v>0.5636578813018811</v>
      </c>
      <c r="D24" s="1">
        <v>-1.3679518372825015</v>
      </c>
      <c r="E24" s="1">
        <v>0.17769748710466798</v>
      </c>
      <c r="F24" s="1">
        <v>-1.9043669618800658</v>
      </c>
      <c r="G24" s="1">
        <v>0.36225329322872513</v>
      </c>
      <c r="H24" s="1">
        <v>-1.9043669618800658</v>
      </c>
      <c r="I24" s="1">
        <v>0.36225329322872513</v>
      </c>
    </row>
    <row r="25" spans="1:9" x14ac:dyDescent="0.2">
      <c r="A25" s="1" t="s">
        <v>9</v>
      </c>
      <c r="B25" s="1">
        <v>-0.11949021732074415</v>
      </c>
      <c r="C25" s="1">
        <v>0.41336597021269217</v>
      </c>
      <c r="D25" s="1">
        <v>-0.28906641071412337</v>
      </c>
      <c r="E25" s="1">
        <v>0.77377538664851797</v>
      </c>
      <c r="F25" s="1">
        <v>-0.95061820464944569</v>
      </c>
      <c r="G25" s="1">
        <v>0.71163777000795736</v>
      </c>
      <c r="H25" s="1">
        <v>-0.95061820464944569</v>
      </c>
      <c r="I25" s="1">
        <v>0.71163777000795736</v>
      </c>
    </row>
    <row r="26" spans="1:9" x14ac:dyDescent="0.2">
      <c r="A26" s="1" t="s">
        <v>10</v>
      </c>
      <c r="B26" s="1">
        <v>-1.5796593185842407</v>
      </c>
      <c r="C26" s="1">
        <v>0.47939870381683702</v>
      </c>
      <c r="D26" s="1">
        <v>-3.2950846675375622</v>
      </c>
      <c r="E26" s="1">
        <v>1.8542969767171436E-3</v>
      </c>
      <c r="F26" s="1">
        <v>-2.5435550152383772</v>
      </c>
      <c r="G26" s="1">
        <v>-0.61576362193010392</v>
      </c>
      <c r="H26" s="1">
        <v>-2.5435550152383772</v>
      </c>
      <c r="I26" s="1">
        <v>-0.61576362193010392</v>
      </c>
    </row>
    <row r="27" spans="1:9" ht="17" thickBot="1" x14ac:dyDescent="0.25">
      <c r="A27" s="2" t="s">
        <v>11</v>
      </c>
      <c r="B27" s="2">
        <v>-1.1630963159780858</v>
      </c>
      <c r="C27" s="2">
        <v>0.67859335107827712</v>
      </c>
      <c r="D27" s="2">
        <v>-1.7139813028376112</v>
      </c>
      <c r="E27" s="2">
        <v>9.2983807194298523E-2</v>
      </c>
      <c r="F27" s="2">
        <v>-2.5274996939487724</v>
      </c>
      <c r="G27" s="2">
        <v>0.20130706199260073</v>
      </c>
      <c r="H27" s="2">
        <v>-2.5274996939487724</v>
      </c>
      <c r="I27" s="2">
        <v>0.20130706199260073</v>
      </c>
    </row>
    <row r="31" spans="1:9" x14ac:dyDescent="0.2">
      <c r="A31" t="s">
        <v>40</v>
      </c>
      <c r="F31" t="s">
        <v>44</v>
      </c>
    </row>
    <row r="32" spans="1:9" ht="17" thickBot="1" x14ac:dyDescent="0.25"/>
    <row r="33" spans="1:7" x14ac:dyDescent="0.2">
      <c r="A33" s="3" t="s">
        <v>41</v>
      </c>
      <c r="B33" s="3" t="s">
        <v>46</v>
      </c>
      <c r="C33" s="3" t="s">
        <v>42</v>
      </c>
      <c r="D33" s="3" t="s">
        <v>43</v>
      </c>
      <c r="F33" s="3" t="s">
        <v>45</v>
      </c>
      <c r="G33" s="3" t="s">
        <v>0</v>
      </c>
    </row>
    <row r="34" spans="1:7" x14ac:dyDescent="0.2">
      <c r="A34" s="1">
        <v>1</v>
      </c>
      <c r="B34" s="1">
        <v>0.64365096914288311</v>
      </c>
      <c r="C34" s="1">
        <v>-0.64365096914288311</v>
      </c>
      <c r="D34" s="1">
        <v>-1.2501135952624756</v>
      </c>
      <c r="F34" s="1">
        <v>0.84745762711864403</v>
      </c>
      <c r="G34" s="1">
        <v>0</v>
      </c>
    </row>
    <row r="35" spans="1:7" x14ac:dyDescent="0.2">
      <c r="A35" s="1">
        <v>2</v>
      </c>
      <c r="B35" s="1">
        <v>0.32135779928313424</v>
      </c>
      <c r="C35" s="1">
        <v>-0.32135779928313424</v>
      </c>
      <c r="D35" s="1">
        <v>-0.62414844859543073</v>
      </c>
      <c r="F35" s="1">
        <v>2.5423728813559321</v>
      </c>
      <c r="G35" s="1">
        <v>0</v>
      </c>
    </row>
    <row r="36" spans="1:7" x14ac:dyDescent="0.2">
      <c r="A36" s="1">
        <v>3</v>
      </c>
      <c r="B36" s="1">
        <v>0.36585664730979683</v>
      </c>
      <c r="C36" s="1">
        <v>-0.36585664730979683</v>
      </c>
      <c r="D36" s="1">
        <v>-0.71057512634242059</v>
      </c>
      <c r="F36" s="1">
        <v>4.2372881355932197</v>
      </c>
      <c r="G36" s="1">
        <v>0</v>
      </c>
    </row>
    <row r="37" spans="1:7" x14ac:dyDescent="0.2">
      <c r="A37" s="1">
        <v>4</v>
      </c>
      <c r="B37" s="1">
        <v>0.24709471688188867</v>
      </c>
      <c r="C37" s="1">
        <v>-0.24709471688188867</v>
      </c>
      <c r="D37" s="1">
        <v>-0.47991299586315062</v>
      </c>
      <c r="F37" s="1">
        <v>5.9322033898305087</v>
      </c>
      <c r="G37" s="1">
        <v>0</v>
      </c>
    </row>
    <row r="38" spans="1:7" x14ac:dyDescent="0.2">
      <c r="A38" s="1">
        <v>5</v>
      </c>
      <c r="B38" s="1">
        <v>0.85244877856372026</v>
      </c>
      <c r="C38" s="1">
        <v>-0.85244877856372026</v>
      </c>
      <c r="D38" s="1">
        <v>-1.6556454638240969</v>
      </c>
      <c r="F38" s="1">
        <v>7.6271186440677958</v>
      </c>
      <c r="G38" s="1">
        <v>0</v>
      </c>
    </row>
    <row r="39" spans="1:7" x14ac:dyDescent="0.2">
      <c r="A39" s="1">
        <v>6</v>
      </c>
      <c r="B39" s="1">
        <v>1.0829728506413374</v>
      </c>
      <c r="C39" s="1">
        <v>-1.0829728506413374</v>
      </c>
      <c r="D39" s="1">
        <v>-2.1033745753381403</v>
      </c>
      <c r="F39" s="1">
        <v>9.322033898305083</v>
      </c>
      <c r="G39" s="1">
        <v>0</v>
      </c>
    </row>
    <row r="40" spans="1:7" x14ac:dyDescent="0.2">
      <c r="A40" s="1">
        <v>7</v>
      </c>
      <c r="B40" s="1">
        <v>0.98137006778374425</v>
      </c>
      <c r="C40" s="1">
        <v>-0.98137006778374425</v>
      </c>
      <c r="D40" s="1">
        <v>-1.9060393327051373</v>
      </c>
      <c r="F40" s="1">
        <v>11.016949152542372</v>
      </c>
      <c r="G40" s="1">
        <v>0</v>
      </c>
    </row>
    <row r="41" spans="1:7" x14ac:dyDescent="0.2">
      <c r="A41" s="1">
        <v>8</v>
      </c>
      <c r="B41" s="1">
        <v>0.23993852335860688</v>
      </c>
      <c r="C41" s="1">
        <v>-0.23993852335860688</v>
      </c>
      <c r="D41" s="1">
        <v>-0.46601407355484303</v>
      </c>
      <c r="F41" s="1">
        <v>12.711864406779661</v>
      </c>
      <c r="G41" s="1">
        <v>0</v>
      </c>
    </row>
    <row r="42" spans="1:7" x14ac:dyDescent="0.2">
      <c r="A42" s="1">
        <v>9</v>
      </c>
      <c r="B42" s="1">
        <v>0.50170478744097746</v>
      </c>
      <c r="C42" s="1">
        <v>-0.50170478744097746</v>
      </c>
      <c r="D42" s="1">
        <v>-0.9744224830787257</v>
      </c>
      <c r="F42" s="1">
        <v>14.406779661016948</v>
      </c>
      <c r="G42" s="1">
        <v>0</v>
      </c>
    </row>
    <row r="43" spans="1:7" x14ac:dyDescent="0.2">
      <c r="A43" s="1">
        <v>10</v>
      </c>
      <c r="B43" s="1">
        <v>0.33559565436947669</v>
      </c>
      <c r="C43" s="1">
        <v>-0.33559565436947669</v>
      </c>
      <c r="D43" s="1">
        <v>-0.65180153553867826</v>
      </c>
      <c r="F43" s="1">
        <v>16.101694915254235</v>
      </c>
      <c r="G43" s="1">
        <v>0</v>
      </c>
    </row>
    <row r="44" spans="1:7" x14ac:dyDescent="0.2">
      <c r="A44" s="1">
        <v>11</v>
      </c>
      <c r="B44" s="1">
        <v>0.17852744557755329</v>
      </c>
      <c r="C44" s="1">
        <v>-0.17852744557755329</v>
      </c>
      <c r="D44" s="1">
        <v>-0.34674007737637352</v>
      </c>
      <c r="F44" s="1">
        <v>17.796610169491522</v>
      </c>
      <c r="G44" s="1">
        <v>0</v>
      </c>
    </row>
    <row r="45" spans="1:7" x14ac:dyDescent="0.2">
      <c r="A45" s="1">
        <v>12</v>
      </c>
      <c r="B45" s="1">
        <v>0.37461998274382247</v>
      </c>
      <c r="C45" s="1">
        <v>-0.37461998274382247</v>
      </c>
      <c r="D45" s="1">
        <v>-0.7275954763319642</v>
      </c>
      <c r="F45" s="1">
        <v>19.491525423728813</v>
      </c>
      <c r="G45" s="1">
        <v>0</v>
      </c>
    </row>
    <row r="46" spans="1:7" x14ac:dyDescent="0.2">
      <c r="A46" s="1">
        <v>13</v>
      </c>
      <c r="B46" s="1">
        <v>-4.8844961111609964E-2</v>
      </c>
      <c r="C46" s="1">
        <v>4.8844961111609964E-2</v>
      </c>
      <c r="D46" s="1">
        <v>9.4867797724290423E-2</v>
      </c>
      <c r="F46" s="1">
        <v>21.1864406779661</v>
      </c>
      <c r="G46" s="1">
        <v>0</v>
      </c>
    </row>
    <row r="47" spans="1:7" x14ac:dyDescent="0.2">
      <c r="A47" s="1">
        <v>14</v>
      </c>
      <c r="B47" s="1">
        <v>9.0038632364126014E-2</v>
      </c>
      <c r="C47" s="1">
        <v>-9.0038632364126014E-2</v>
      </c>
      <c r="D47" s="1">
        <v>-0.17487508574270036</v>
      </c>
      <c r="F47" s="1">
        <v>22.881355932203387</v>
      </c>
      <c r="G47" s="1">
        <v>0</v>
      </c>
    </row>
    <row r="48" spans="1:7" x14ac:dyDescent="0.2">
      <c r="A48" s="1">
        <v>15</v>
      </c>
      <c r="B48" s="1">
        <v>5.5881302480414341E-2</v>
      </c>
      <c r="C48" s="1">
        <v>-5.5881302480414341E-2</v>
      </c>
      <c r="D48" s="1">
        <v>-0.1085339404440996</v>
      </c>
      <c r="F48" s="1">
        <v>24.576271186440678</v>
      </c>
      <c r="G48" s="1">
        <v>0</v>
      </c>
    </row>
    <row r="49" spans="1:7" x14ac:dyDescent="0.2">
      <c r="A49" s="1">
        <v>16</v>
      </c>
      <c r="B49" s="1">
        <v>0.12735147517205536</v>
      </c>
      <c r="C49" s="1">
        <v>-0.12735147517205536</v>
      </c>
      <c r="D49" s="1">
        <v>-0.24734494022641113</v>
      </c>
      <c r="F49" s="1">
        <v>26.271186440677965</v>
      </c>
      <c r="G49" s="1">
        <v>0</v>
      </c>
    </row>
    <row r="50" spans="1:7" x14ac:dyDescent="0.2">
      <c r="A50" s="1">
        <v>17</v>
      </c>
      <c r="B50" s="1">
        <v>0.15942982216038559</v>
      </c>
      <c r="C50" s="1">
        <v>-0.15942982216038559</v>
      </c>
      <c r="D50" s="1">
        <v>-0.30964823751975618</v>
      </c>
      <c r="F50" s="1">
        <v>27.966101694915253</v>
      </c>
      <c r="G50" s="1">
        <v>0</v>
      </c>
    </row>
    <row r="51" spans="1:7" x14ac:dyDescent="0.2">
      <c r="A51" s="1">
        <v>18</v>
      </c>
      <c r="B51" s="1">
        <v>0.43567714890292031</v>
      </c>
      <c r="C51" s="1">
        <v>-0.43567714890292031</v>
      </c>
      <c r="D51" s="1">
        <v>-0.84618209728482441</v>
      </c>
      <c r="F51" s="1">
        <v>29.66101694915254</v>
      </c>
      <c r="G51" s="1">
        <v>0</v>
      </c>
    </row>
    <row r="52" spans="1:7" x14ac:dyDescent="0.2">
      <c r="A52" s="1">
        <v>19</v>
      </c>
      <c r="B52" s="1">
        <v>0.65962087451132334</v>
      </c>
      <c r="C52" s="1">
        <v>-0.65962087451132334</v>
      </c>
      <c r="D52" s="1">
        <v>-1.2811307097752178</v>
      </c>
      <c r="F52" s="1">
        <v>31.355932203389827</v>
      </c>
      <c r="G52" s="1">
        <v>0</v>
      </c>
    </row>
    <row r="53" spans="1:7" x14ac:dyDescent="0.2">
      <c r="A53" s="1">
        <v>20</v>
      </c>
      <c r="B53" s="1">
        <v>0.29089013261634911</v>
      </c>
      <c r="C53" s="1">
        <v>-0.29089013261634911</v>
      </c>
      <c r="D53" s="1">
        <v>-0.56497345136549826</v>
      </c>
      <c r="F53" s="1">
        <v>33.050847457627114</v>
      </c>
      <c r="G53" s="1">
        <v>0</v>
      </c>
    </row>
    <row r="54" spans="1:7" x14ac:dyDescent="0.2">
      <c r="A54" s="1">
        <v>21</v>
      </c>
      <c r="B54" s="1">
        <v>0.75560905782119758</v>
      </c>
      <c r="C54" s="1">
        <v>-0.75560905782119758</v>
      </c>
      <c r="D54" s="1">
        <v>-1.4675611490861584</v>
      </c>
      <c r="F54" s="1">
        <v>34.745762711864401</v>
      </c>
      <c r="G54" s="1">
        <v>0</v>
      </c>
    </row>
    <row r="55" spans="1:7" x14ac:dyDescent="0.2">
      <c r="A55" s="1">
        <v>22</v>
      </c>
      <c r="B55" s="1">
        <v>0.6371500783575661</v>
      </c>
      <c r="C55" s="1">
        <v>-0.6371500783575661</v>
      </c>
      <c r="D55" s="1">
        <v>-1.2374874168806369</v>
      </c>
      <c r="F55" s="1">
        <v>36.440677966101696</v>
      </c>
      <c r="G55" s="1">
        <v>0</v>
      </c>
    </row>
    <row r="56" spans="1:7" x14ac:dyDescent="0.2">
      <c r="A56" s="1">
        <v>23</v>
      </c>
      <c r="B56" s="1">
        <v>0.89936929947123101</v>
      </c>
      <c r="C56" s="1">
        <v>0.10063070052876899</v>
      </c>
      <c r="D56" s="1">
        <v>0.19544724215877751</v>
      </c>
      <c r="F56" s="1">
        <v>38.135593220338983</v>
      </c>
      <c r="G56" s="1">
        <v>1</v>
      </c>
    </row>
    <row r="57" spans="1:7" x14ac:dyDescent="0.2">
      <c r="A57" s="1">
        <v>24</v>
      </c>
      <c r="B57" s="1">
        <v>1.4705065622532265</v>
      </c>
      <c r="C57" s="1">
        <v>-0.47050656225322651</v>
      </c>
      <c r="D57" s="1">
        <v>-0.91382857842384158</v>
      </c>
      <c r="F57" s="1">
        <v>39.83050847457627</v>
      </c>
      <c r="G57" s="1">
        <v>1</v>
      </c>
    </row>
    <row r="58" spans="1:7" x14ac:dyDescent="0.2">
      <c r="A58" s="1">
        <v>25</v>
      </c>
      <c r="B58" s="1">
        <v>1.3387462384207538</v>
      </c>
      <c r="C58" s="1">
        <v>-0.3387462384207538</v>
      </c>
      <c r="D58" s="1">
        <v>-0.65792067175432545</v>
      </c>
      <c r="F58" s="1">
        <v>41.525423728813557</v>
      </c>
      <c r="G58" s="1">
        <v>1</v>
      </c>
    </row>
    <row r="59" spans="1:7" x14ac:dyDescent="0.2">
      <c r="A59" s="1">
        <v>26</v>
      </c>
      <c r="B59" s="1">
        <v>1.1360753487092456</v>
      </c>
      <c r="C59" s="1">
        <v>-0.13607534870924565</v>
      </c>
      <c r="D59" s="1">
        <v>-0.26428864641971472</v>
      </c>
      <c r="F59" s="1">
        <v>43.220338983050844</v>
      </c>
      <c r="G59" s="1">
        <v>1</v>
      </c>
    </row>
    <row r="60" spans="1:7" x14ac:dyDescent="0.2">
      <c r="A60" s="1">
        <v>27</v>
      </c>
      <c r="B60" s="1">
        <v>0.45747375529331502</v>
      </c>
      <c r="C60" s="1">
        <v>0.54252624470668498</v>
      </c>
      <c r="D60" s="1">
        <v>1.0537068486009948</v>
      </c>
      <c r="F60" s="1">
        <v>44.915254237288131</v>
      </c>
      <c r="G60" s="1">
        <v>1</v>
      </c>
    </row>
    <row r="61" spans="1:7" x14ac:dyDescent="0.2">
      <c r="A61" s="1">
        <v>28</v>
      </c>
      <c r="B61" s="1">
        <v>0.85212629905362114</v>
      </c>
      <c r="C61" s="1">
        <v>0.14787370094637886</v>
      </c>
      <c r="D61" s="1">
        <v>0.28720367527918578</v>
      </c>
      <c r="F61" s="1">
        <v>46.610169491525419</v>
      </c>
      <c r="G61" s="1">
        <v>1</v>
      </c>
    </row>
    <row r="62" spans="1:7" x14ac:dyDescent="0.2">
      <c r="A62" s="1">
        <v>29</v>
      </c>
      <c r="B62" s="1">
        <v>0.8632626821865097</v>
      </c>
      <c r="C62" s="1">
        <v>0.1367373178134903</v>
      </c>
      <c r="D62" s="1">
        <v>0.26557433791484591</v>
      </c>
      <c r="F62" s="1">
        <v>48.305084745762713</v>
      </c>
      <c r="G62" s="1">
        <v>1</v>
      </c>
    </row>
    <row r="63" spans="1:7" x14ac:dyDescent="0.2">
      <c r="A63" s="1">
        <v>30</v>
      </c>
      <c r="B63" s="1">
        <v>0.46325364583322914</v>
      </c>
      <c r="C63" s="1">
        <v>0.53674635416677086</v>
      </c>
      <c r="D63" s="1">
        <v>1.0424810133432658</v>
      </c>
      <c r="F63" s="1">
        <v>50</v>
      </c>
      <c r="G63" s="1">
        <v>1</v>
      </c>
    </row>
    <row r="64" spans="1:7" x14ac:dyDescent="0.2">
      <c r="A64" s="1">
        <v>31</v>
      </c>
      <c r="B64" s="1">
        <v>0.33451580327658037</v>
      </c>
      <c r="C64" s="1">
        <v>0.66548419672341963</v>
      </c>
      <c r="D64" s="1">
        <v>1.2925185879299059</v>
      </c>
      <c r="F64" s="1">
        <v>51.694915254237287</v>
      </c>
      <c r="G64" s="1">
        <v>1</v>
      </c>
    </row>
    <row r="65" spans="1:7" x14ac:dyDescent="0.2">
      <c r="A65" s="1">
        <v>32</v>
      </c>
      <c r="B65" s="1">
        <v>0.3222765705149091</v>
      </c>
      <c r="C65" s="1">
        <v>0.6777234294850909</v>
      </c>
      <c r="D65" s="1">
        <v>1.3162899050015198</v>
      </c>
      <c r="F65" s="1">
        <v>53.389830508474574</v>
      </c>
      <c r="G65" s="1">
        <v>1</v>
      </c>
    </row>
    <row r="66" spans="1:7" x14ac:dyDescent="0.2">
      <c r="A66" s="1">
        <v>33</v>
      </c>
      <c r="B66" s="1">
        <v>1.3174656598597068</v>
      </c>
      <c r="C66" s="1">
        <v>-0.31746565985970676</v>
      </c>
      <c r="D66" s="1">
        <v>-0.61658904661960046</v>
      </c>
      <c r="F66" s="1">
        <v>55.084745762711862</v>
      </c>
      <c r="G66" s="1">
        <v>1</v>
      </c>
    </row>
    <row r="67" spans="1:7" x14ac:dyDescent="0.2">
      <c r="A67" s="1">
        <v>34</v>
      </c>
      <c r="B67" s="1">
        <v>3.5162301904361204E-2</v>
      </c>
      <c r="C67" s="1">
        <v>0.9648376980956388</v>
      </c>
      <c r="D67" s="1">
        <v>1.8739297871597813</v>
      </c>
      <c r="F67" s="1">
        <v>56.779661016949149</v>
      </c>
      <c r="G67" s="1">
        <v>1</v>
      </c>
    </row>
    <row r="68" spans="1:7" x14ac:dyDescent="0.2">
      <c r="A68" s="1">
        <v>35</v>
      </c>
      <c r="B68" s="1">
        <v>0.63903765398017709</v>
      </c>
      <c r="C68" s="1">
        <v>0.36096234601982291</v>
      </c>
      <c r="D68" s="1">
        <v>0.70106930272802492</v>
      </c>
      <c r="F68" s="1">
        <v>58.474576271186436</v>
      </c>
      <c r="G68" s="1">
        <v>1</v>
      </c>
    </row>
    <row r="69" spans="1:7" x14ac:dyDescent="0.2">
      <c r="A69" s="1">
        <v>36</v>
      </c>
      <c r="B69" s="1">
        <v>0.41143538073823649</v>
      </c>
      <c r="C69" s="1">
        <v>0.58856461926176351</v>
      </c>
      <c r="D69" s="1">
        <v>1.1431236298912186</v>
      </c>
      <c r="F69" s="1">
        <v>60.169491525423723</v>
      </c>
      <c r="G69" s="1">
        <v>1</v>
      </c>
    </row>
    <row r="70" spans="1:7" x14ac:dyDescent="0.2">
      <c r="A70" s="1">
        <v>37</v>
      </c>
      <c r="B70" s="1">
        <v>1.2589320416197167</v>
      </c>
      <c r="C70" s="1">
        <v>-0.25893204161971672</v>
      </c>
      <c r="D70" s="1">
        <v>-0.50290371800251354</v>
      </c>
      <c r="F70" s="1">
        <v>61.86440677966101</v>
      </c>
      <c r="G70" s="1">
        <v>1</v>
      </c>
    </row>
    <row r="71" spans="1:7" x14ac:dyDescent="0.2">
      <c r="A71" s="1">
        <v>38</v>
      </c>
      <c r="B71" s="1">
        <v>1.5669809703926505</v>
      </c>
      <c r="C71" s="1">
        <v>0.4330190296073495</v>
      </c>
      <c r="D71" s="1">
        <v>0.84101943735183682</v>
      </c>
      <c r="F71" s="1">
        <v>63.559322033898304</v>
      </c>
      <c r="G71" s="1">
        <v>2</v>
      </c>
    </row>
    <row r="72" spans="1:7" x14ac:dyDescent="0.2">
      <c r="A72" s="1">
        <v>39</v>
      </c>
      <c r="B72" s="1">
        <v>1.5567730981008503</v>
      </c>
      <c r="C72" s="1">
        <v>0.44322690189914971</v>
      </c>
      <c r="D72" s="1">
        <v>0.86084539977938623</v>
      </c>
      <c r="F72" s="1">
        <v>65.254237288135585</v>
      </c>
      <c r="G72" s="1">
        <v>2</v>
      </c>
    </row>
    <row r="73" spans="1:7" x14ac:dyDescent="0.2">
      <c r="A73" s="1">
        <v>40</v>
      </c>
      <c r="B73" s="1">
        <v>1.0083740478751411</v>
      </c>
      <c r="C73" s="1">
        <v>0.99162595212485893</v>
      </c>
      <c r="D73" s="1">
        <v>1.9259585452301182</v>
      </c>
      <c r="F73" s="1">
        <v>66.949152542372872</v>
      </c>
      <c r="G73" s="1">
        <v>2</v>
      </c>
    </row>
    <row r="74" spans="1:7" x14ac:dyDescent="0.2">
      <c r="A74" s="1">
        <v>41</v>
      </c>
      <c r="B74" s="1">
        <v>2.0083090600985249</v>
      </c>
      <c r="C74" s="1">
        <v>-8.3090600985249452E-3</v>
      </c>
      <c r="D74" s="1">
        <v>-1.613804606998602E-2</v>
      </c>
      <c r="F74" s="1">
        <v>68.644067796610159</v>
      </c>
      <c r="G74" s="1">
        <v>2</v>
      </c>
    </row>
    <row r="75" spans="1:7" x14ac:dyDescent="0.2">
      <c r="A75" s="1">
        <v>42</v>
      </c>
      <c r="B75" s="1">
        <v>1.8243167485778258</v>
      </c>
      <c r="C75" s="1">
        <v>0.17568325142217422</v>
      </c>
      <c r="D75" s="1">
        <v>0.34121601860591877</v>
      </c>
      <c r="F75" s="1">
        <v>70.33898305084746</v>
      </c>
      <c r="G75" s="1">
        <v>2</v>
      </c>
    </row>
    <row r="76" spans="1:7" x14ac:dyDescent="0.2">
      <c r="A76" s="1">
        <v>43</v>
      </c>
      <c r="B76" s="1">
        <v>1.677635724802522</v>
      </c>
      <c r="C76" s="1">
        <v>0.32236427519747801</v>
      </c>
      <c r="D76" s="1">
        <v>0.62610324907604031</v>
      </c>
      <c r="F76" s="1">
        <v>72.033898305084747</v>
      </c>
      <c r="G76" s="1">
        <v>2</v>
      </c>
    </row>
    <row r="77" spans="1:7" x14ac:dyDescent="0.2">
      <c r="A77" s="1">
        <v>44</v>
      </c>
      <c r="B77" s="1">
        <v>2.7258770913336741</v>
      </c>
      <c r="C77" s="1">
        <v>-0.72587709133367406</v>
      </c>
      <c r="D77" s="1">
        <v>-1.4098150455272116</v>
      </c>
      <c r="F77" s="1">
        <v>73.728813559322035</v>
      </c>
      <c r="G77" s="1">
        <v>2</v>
      </c>
    </row>
    <row r="78" spans="1:7" x14ac:dyDescent="0.2">
      <c r="A78" s="1">
        <v>45</v>
      </c>
      <c r="B78" s="1">
        <v>1.1672419740682969</v>
      </c>
      <c r="C78" s="1">
        <v>0.83275802593170312</v>
      </c>
      <c r="D78" s="1">
        <v>1.6174016348759104</v>
      </c>
      <c r="F78" s="1">
        <v>75.423728813559322</v>
      </c>
      <c r="G78" s="1">
        <v>2</v>
      </c>
    </row>
    <row r="79" spans="1:7" x14ac:dyDescent="0.2">
      <c r="A79" s="1">
        <v>46</v>
      </c>
      <c r="B79" s="1">
        <v>2.4193860871321182</v>
      </c>
      <c r="C79" s="1">
        <v>-0.41938608713211822</v>
      </c>
      <c r="D79" s="1">
        <v>-0.81454122548118146</v>
      </c>
      <c r="F79" s="1">
        <v>77.118644067796609</v>
      </c>
      <c r="G79" s="1">
        <v>2</v>
      </c>
    </row>
    <row r="80" spans="1:7" x14ac:dyDescent="0.2">
      <c r="A80" s="1">
        <v>47</v>
      </c>
      <c r="B80" s="1">
        <v>1.3807813830589666</v>
      </c>
      <c r="C80" s="1">
        <v>0.61921861694103342</v>
      </c>
      <c r="D80" s="1">
        <v>1.2026605234641898</v>
      </c>
      <c r="F80" s="1">
        <v>78.813559322033896</v>
      </c>
      <c r="G80" s="1">
        <v>2</v>
      </c>
    </row>
    <row r="81" spans="1:7" x14ac:dyDescent="0.2">
      <c r="A81" s="1">
        <v>48</v>
      </c>
      <c r="B81" s="1">
        <v>1.2018314739428675</v>
      </c>
      <c r="C81" s="1">
        <v>0.79816852605713251</v>
      </c>
      <c r="D81" s="1">
        <v>1.5502211191623831</v>
      </c>
      <c r="F81" s="1">
        <v>80.508474576271183</v>
      </c>
      <c r="G81" s="1">
        <v>2</v>
      </c>
    </row>
    <row r="82" spans="1:7" x14ac:dyDescent="0.2">
      <c r="A82" s="1">
        <v>49</v>
      </c>
      <c r="B82" s="1">
        <v>2.1439241841885401</v>
      </c>
      <c r="C82" s="1">
        <v>-0.14392418418854014</v>
      </c>
      <c r="D82" s="1">
        <v>-0.27953283373556781</v>
      </c>
      <c r="F82" s="1">
        <v>82.20338983050847</v>
      </c>
      <c r="G82" s="1">
        <v>2</v>
      </c>
    </row>
    <row r="83" spans="1:7" x14ac:dyDescent="0.2">
      <c r="A83" s="1">
        <v>50</v>
      </c>
      <c r="B83" s="1">
        <v>1.6441037382255741</v>
      </c>
      <c r="C83" s="1">
        <v>0.3558962617744259</v>
      </c>
      <c r="D83" s="1">
        <v>0.69122983833888652</v>
      </c>
      <c r="F83" s="1">
        <v>83.898305084745758</v>
      </c>
      <c r="G83" s="1">
        <v>2</v>
      </c>
    </row>
    <row r="84" spans="1:7" x14ac:dyDescent="0.2">
      <c r="A84" s="1">
        <v>51</v>
      </c>
      <c r="B84" s="1">
        <v>1.8082617604090965</v>
      </c>
      <c r="C84" s="1">
        <v>0.19173823959090353</v>
      </c>
      <c r="D84" s="1">
        <v>0.37239838287429489</v>
      </c>
      <c r="F84" s="1">
        <v>85.593220338983045</v>
      </c>
      <c r="G84" s="1">
        <v>2</v>
      </c>
    </row>
    <row r="85" spans="1:7" x14ac:dyDescent="0.2">
      <c r="A85" s="1">
        <v>52</v>
      </c>
      <c r="B85" s="1">
        <v>1.968227311599434</v>
      </c>
      <c r="C85" s="1">
        <v>3.1772688400566018E-2</v>
      </c>
      <c r="D85" s="1">
        <v>6.170964021149275E-2</v>
      </c>
      <c r="F85" s="1">
        <v>87.288135593220332</v>
      </c>
      <c r="G85" s="1">
        <v>2</v>
      </c>
    </row>
    <row r="86" spans="1:7" x14ac:dyDescent="0.2">
      <c r="A86" s="1">
        <v>53</v>
      </c>
      <c r="B86" s="1">
        <v>1.7561884544915489</v>
      </c>
      <c r="C86" s="1">
        <v>0.24381154550845108</v>
      </c>
      <c r="D86" s="1">
        <v>0.47353634552581569</v>
      </c>
      <c r="F86" s="1">
        <v>88.983050847457619</v>
      </c>
      <c r="G86" s="1">
        <v>2</v>
      </c>
    </row>
    <row r="87" spans="1:7" x14ac:dyDescent="0.2">
      <c r="A87" s="1">
        <v>54</v>
      </c>
      <c r="B87" s="1">
        <v>1.3152540088316513</v>
      </c>
      <c r="C87" s="1">
        <v>0.68474599116834867</v>
      </c>
      <c r="D87" s="1">
        <v>1.3299292845017177</v>
      </c>
      <c r="F87" s="1">
        <v>90.677966101694906</v>
      </c>
      <c r="G87" s="1">
        <v>2</v>
      </c>
    </row>
    <row r="88" spans="1:7" x14ac:dyDescent="0.2">
      <c r="A88" s="1">
        <v>55</v>
      </c>
      <c r="B88" s="1">
        <v>2.0266756580312038</v>
      </c>
      <c r="C88" s="1">
        <v>-2.6675658031203753E-2</v>
      </c>
      <c r="D88" s="1">
        <v>-5.1810071554444705E-2</v>
      </c>
      <c r="F88" s="1">
        <v>92.372881355932194</v>
      </c>
      <c r="G88" s="1">
        <v>2</v>
      </c>
    </row>
    <row r="89" spans="1:7" x14ac:dyDescent="0.2">
      <c r="A89" s="1">
        <v>56</v>
      </c>
      <c r="B89" s="1">
        <v>1.321287809253906</v>
      </c>
      <c r="C89" s="1">
        <v>0.67871219074609401</v>
      </c>
      <c r="D89" s="1">
        <v>1.3182102996783038</v>
      </c>
      <c r="F89" s="1">
        <v>94.067796610169481</v>
      </c>
      <c r="G89" s="1">
        <v>2</v>
      </c>
    </row>
    <row r="90" spans="1:7" x14ac:dyDescent="0.2">
      <c r="A90" s="1">
        <v>57</v>
      </c>
      <c r="B90" s="1">
        <v>2.3064688738557644</v>
      </c>
      <c r="C90" s="1">
        <v>-0.30646887385576438</v>
      </c>
      <c r="D90" s="1">
        <v>-0.59523083798359555</v>
      </c>
      <c r="F90" s="1">
        <v>95.762711864406782</v>
      </c>
      <c r="G90" s="1">
        <v>2</v>
      </c>
    </row>
    <row r="91" spans="1:7" x14ac:dyDescent="0.2">
      <c r="A91" s="1">
        <v>58</v>
      </c>
      <c r="B91" s="1">
        <v>1.0992177760452966</v>
      </c>
      <c r="C91" s="1">
        <v>0.90078222395470342</v>
      </c>
      <c r="D91" s="1">
        <v>1.7495197840470678</v>
      </c>
      <c r="F91" s="1">
        <v>97.457627118644069</v>
      </c>
      <c r="G91" s="1">
        <v>2</v>
      </c>
    </row>
    <row r="92" spans="1:7" ht="17" thickBot="1" x14ac:dyDescent="0.25">
      <c r="A92" s="2">
        <v>59</v>
      </c>
      <c r="B92" s="2">
        <v>1.985301736198084</v>
      </c>
      <c r="C92" s="2">
        <v>1.4698263801915967E-2</v>
      </c>
      <c r="D92" s="2">
        <v>2.8547303253497542E-2</v>
      </c>
      <c r="F92" s="2">
        <v>99.152542372881356</v>
      </c>
      <c r="G92" s="2">
        <v>2</v>
      </c>
    </row>
  </sheetData>
  <sortState ref="G34:G92">
    <sortCondition ref="G3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F22" sqref="F22"/>
    </sheetView>
  </sheetViews>
  <sheetFormatPr baseColWidth="10" defaultRowHeight="16" x14ac:dyDescent="0.2"/>
  <cols>
    <col min="6" max="6" width="16.83203125" customWidth="1"/>
    <col min="7" max="7" width="15.1640625" customWidth="1"/>
  </cols>
  <sheetData>
    <row r="1" spans="1:7" x14ac:dyDescent="0.2">
      <c r="A1" s="8" t="s">
        <v>0</v>
      </c>
      <c r="B1" s="8" t="s">
        <v>2</v>
      </c>
      <c r="C1" s="8" t="s">
        <v>4</v>
      </c>
      <c r="D1" s="8" t="s">
        <v>6</v>
      </c>
      <c r="E1" s="8" t="s">
        <v>7</v>
      </c>
      <c r="F1" s="8" t="s">
        <v>8</v>
      </c>
      <c r="G1" s="8" t="s">
        <v>12</v>
      </c>
    </row>
    <row r="2" spans="1:7" x14ac:dyDescent="0.2">
      <c r="A2" s="8">
        <v>0</v>
      </c>
      <c r="B2" s="8">
        <v>3.0027999999999999E-2</v>
      </c>
      <c r="C2" s="8">
        <v>8.4381999999999999E-2</v>
      </c>
      <c r="D2" s="8">
        <v>2.9975999999999999E-2</v>
      </c>
      <c r="E2" s="8">
        <v>0.475831</v>
      </c>
      <c r="F2" s="8">
        <v>0.98956999999999995</v>
      </c>
      <c r="G2" s="8">
        <v>0.24622195060799901</v>
      </c>
    </row>
    <row r="3" spans="1:7" x14ac:dyDescent="0.2">
      <c r="A3" s="8">
        <v>0</v>
      </c>
      <c r="B3" s="8">
        <v>2.4499E-2</v>
      </c>
      <c r="C3" s="8">
        <v>0.74229400000000001</v>
      </c>
      <c r="D3" s="8">
        <v>5.2297999999999997E-2</v>
      </c>
      <c r="E3" s="8">
        <v>0.11914</v>
      </c>
      <c r="F3" s="8">
        <v>0.99925299999999995</v>
      </c>
      <c r="G3" s="8">
        <v>2.44447806316</v>
      </c>
    </row>
    <row r="4" spans="1:7" x14ac:dyDescent="0.2">
      <c r="A4" s="8">
        <v>0</v>
      </c>
      <c r="B4" s="8">
        <v>1.238E-2</v>
      </c>
      <c r="C4" s="8">
        <v>0.36815300000000001</v>
      </c>
      <c r="D4" s="8">
        <v>1.1209E-2</v>
      </c>
      <c r="E4" s="8">
        <v>9.6499000000000001E-2</v>
      </c>
      <c r="F4" s="8">
        <v>0.96864600000000001</v>
      </c>
      <c r="G4" s="8">
        <v>0.99660452896700003</v>
      </c>
    </row>
    <row r="5" spans="1:7" x14ac:dyDescent="0.2">
      <c r="A5" s="8">
        <v>0</v>
      </c>
      <c r="B5" s="8">
        <v>1.1956E-2</v>
      </c>
      <c r="C5" s="8">
        <v>7.0140999999999995E-2</v>
      </c>
      <c r="D5" s="8">
        <v>1.4118E-2</v>
      </c>
      <c r="E5" s="8">
        <v>0.465534</v>
      </c>
      <c r="F5" s="8">
        <v>0.94808899999999996</v>
      </c>
      <c r="G5" s="8">
        <v>0.22529520665299901</v>
      </c>
    </row>
    <row r="6" spans="1:7" x14ac:dyDescent="0.2">
      <c r="A6" s="8">
        <v>0</v>
      </c>
      <c r="B6" s="8">
        <v>2.9347999999999999E-2</v>
      </c>
      <c r="C6" s="8">
        <v>6.2361E-2</v>
      </c>
      <c r="D6" s="8">
        <v>5.0316E-2</v>
      </c>
      <c r="E6" s="8">
        <v>0.16675499999999999</v>
      </c>
      <c r="F6" s="8">
        <v>0.91055799999999998</v>
      </c>
      <c r="G6" s="8">
        <v>0.16196511169799899</v>
      </c>
    </row>
    <row r="7" spans="1:7" x14ac:dyDescent="0.2">
      <c r="A7" s="8">
        <v>0</v>
      </c>
      <c r="B7" s="8">
        <v>6.5039E-2</v>
      </c>
      <c r="C7" s="8">
        <v>9.0281E-2</v>
      </c>
      <c r="D7" s="8">
        <v>0.12942500000000001</v>
      </c>
      <c r="E7" s="8">
        <v>0.108913</v>
      </c>
      <c r="F7" s="8">
        <v>0.93696100000000004</v>
      </c>
      <c r="G7" s="8">
        <v>0.202448371425</v>
      </c>
    </row>
    <row r="8" spans="1:7" x14ac:dyDescent="0.2">
      <c r="A8" s="8">
        <v>0</v>
      </c>
      <c r="B8" s="8">
        <v>5.8139999999999997E-3</v>
      </c>
      <c r="C8" s="8">
        <v>0.102117</v>
      </c>
      <c r="D8" s="8">
        <v>2.9981000000000001E-2</v>
      </c>
      <c r="E8" s="8">
        <v>0.22253700000000001</v>
      </c>
      <c r="F8" s="8">
        <v>0.92249999999999999</v>
      </c>
      <c r="G8" s="8">
        <v>0.23397281909100001</v>
      </c>
    </row>
    <row r="9" spans="1:7" x14ac:dyDescent="0.2">
      <c r="A9" s="8">
        <v>0</v>
      </c>
      <c r="B9" s="8">
        <v>2.9354000000000002E-2</v>
      </c>
      <c r="C9" s="8">
        <v>0.19428100000000001</v>
      </c>
      <c r="D9" s="8">
        <v>4.4891E-2</v>
      </c>
      <c r="E9" s="8">
        <v>0.28438000000000002</v>
      </c>
      <c r="F9" s="8">
        <v>0.99417500000000003</v>
      </c>
      <c r="G9" s="8">
        <v>0.64568765791299998</v>
      </c>
    </row>
    <row r="10" spans="1:7" x14ac:dyDescent="0.2">
      <c r="A10" s="8">
        <v>0</v>
      </c>
      <c r="B10" s="8">
        <v>4.8855999999999997E-2</v>
      </c>
      <c r="C10" s="8">
        <v>0.54522700000000002</v>
      </c>
      <c r="D10" s="8">
        <v>6.7487000000000005E-2</v>
      </c>
      <c r="E10" s="8">
        <v>0.122699</v>
      </c>
      <c r="F10" s="8">
        <v>0.927979</v>
      </c>
      <c r="G10" s="8">
        <v>1.7526970735130001</v>
      </c>
    </row>
    <row r="11" spans="1:7" x14ac:dyDescent="0.2">
      <c r="A11" s="8">
        <v>0</v>
      </c>
      <c r="B11" s="8">
        <v>1.364E-3</v>
      </c>
      <c r="C11" s="8">
        <v>0.72753299999999999</v>
      </c>
      <c r="D11" s="8">
        <v>7.6308000000000001E-2</v>
      </c>
      <c r="E11" s="8">
        <v>0.227439</v>
      </c>
      <c r="F11" s="8">
        <v>0.99371600000000004</v>
      </c>
      <c r="G11" s="8">
        <v>2.7328744048139999</v>
      </c>
    </row>
    <row r="12" spans="1:7" x14ac:dyDescent="0.2">
      <c r="A12" s="8">
        <v>0</v>
      </c>
      <c r="B12" s="8">
        <v>7.5810000000000001E-3</v>
      </c>
      <c r="C12" s="8">
        <v>0.72862700000000002</v>
      </c>
      <c r="D12" s="8">
        <v>7.9780000000000007E-3</v>
      </c>
      <c r="E12" s="8">
        <v>0.16509599999999999</v>
      </c>
      <c r="F12" s="8">
        <v>0.99237399999999998</v>
      </c>
      <c r="G12" s="8">
        <v>2.6062608903959998</v>
      </c>
    </row>
    <row r="13" spans="1:7" x14ac:dyDescent="0.2">
      <c r="A13" s="8">
        <v>0</v>
      </c>
      <c r="B13" s="8">
        <v>3.1129999999999999E-3</v>
      </c>
      <c r="C13" s="8">
        <v>0.91345200000000004</v>
      </c>
      <c r="D13" s="8">
        <v>8.9560000000000004E-3</v>
      </c>
      <c r="E13" s="8">
        <v>0.37042999999999998</v>
      </c>
      <c r="F13" s="8">
        <v>0.99530799999999997</v>
      </c>
      <c r="G13" s="8">
        <v>3.6954824205959902</v>
      </c>
    </row>
    <row r="14" spans="1:7" x14ac:dyDescent="0.2">
      <c r="A14" s="8">
        <v>0</v>
      </c>
      <c r="B14" s="8">
        <v>3.7726000000000003E-2</v>
      </c>
      <c r="C14" s="8">
        <v>0.66234899999999997</v>
      </c>
      <c r="D14" s="8">
        <v>5.3942999999999998E-2</v>
      </c>
      <c r="E14" s="8">
        <v>0.29056799999999999</v>
      </c>
      <c r="F14" s="8">
        <v>0.99858400000000003</v>
      </c>
      <c r="G14" s="8">
        <v>2.507365192185</v>
      </c>
    </row>
    <row r="15" spans="1:7" x14ac:dyDescent="0.2">
      <c r="A15" s="8">
        <v>0</v>
      </c>
      <c r="B15" s="8">
        <v>1.4959999999999999E-3</v>
      </c>
      <c r="C15" s="8">
        <v>0.81556600000000001</v>
      </c>
      <c r="D15" s="8">
        <v>7.1380000000000002E-3</v>
      </c>
      <c r="E15" s="8">
        <v>0.27893800000000002</v>
      </c>
      <c r="F15" s="8">
        <v>0.99862099999999998</v>
      </c>
      <c r="G15" s="8">
        <v>3.3104068609800001</v>
      </c>
    </row>
    <row r="16" spans="1:7" x14ac:dyDescent="0.2">
      <c r="A16" s="8">
        <v>0</v>
      </c>
      <c r="B16" s="8">
        <v>6.0480000000000004E-3</v>
      </c>
      <c r="C16" s="8">
        <v>0.830511</v>
      </c>
      <c r="D16" s="8">
        <v>3.4062000000000002E-2</v>
      </c>
      <c r="E16" s="8">
        <v>8.7252999999999997E-2</v>
      </c>
      <c r="F16" s="8">
        <v>0.98485800000000001</v>
      </c>
      <c r="G16" s="8">
        <v>3.0483125574659899</v>
      </c>
    </row>
    <row r="17" spans="1:7" x14ac:dyDescent="0.2">
      <c r="A17" s="8">
        <v>0</v>
      </c>
      <c r="B17" s="8">
        <v>1.0399E-2</v>
      </c>
      <c r="C17" s="8">
        <v>0.82083300000000003</v>
      </c>
      <c r="D17" s="8">
        <v>2.4094999999999998E-2</v>
      </c>
      <c r="E17" s="8">
        <v>0.22961899999999999</v>
      </c>
      <c r="F17" s="8">
        <v>0.99760599999999999</v>
      </c>
      <c r="G17" s="8">
        <v>3.0904387074990001</v>
      </c>
    </row>
    <row r="18" spans="1:7" x14ac:dyDescent="0.2">
      <c r="A18" s="8">
        <v>0</v>
      </c>
      <c r="B18" s="8">
        <v>5.4650000000000002E-3</v>
      </c>
      <c r="C18" s="8">
        <v>0.87354799999999999</v>
      </c>
      <c r="D18" s="8">
        <v>2.9472000000000002E-2</v>
      </c>
      <c r="E18" s="8">
        <v>0.32858500000000002</v>
      </c>
      <c r="F18" s="8">
        <v>0.99830099999999999</v>
      </c>
      <c r="G18" s="8">
        <v>3.5375959794759901</v>
      </c>
    </row>
    <row r="19" spans="1:7" x14ac:dyDescent="0.2">
      <c r="A19" s="8">
        <v>0</v>
      </c>
      <c r="B19" s="8">
        <v>1.7176E-2</v>
      </c>
      <c r="C19" s="8">
        <v>0.63448300000000002</v>
      </c>
      <c r="D19" s="8">
        <v>5.1298000000000003E-2</v>
      </c>
      <c r="E19" s="8">
        <v>0.50179099999999999</v>
      </c>
      <c r="F19" s="8">
        <v>0.98514900000000005</v>
      </c>
      <c r="G19" s="8">
        <v>2.535295723135</v>
      </c>
    </row>
    <row r="20" spans="1:7" x14ac:dyDescent="0.2">
      <c r="A20" s="8">
        <v>0</v>
      </c>
      <c r="B20" s="8">
        <v>9.7000000000000003E-3</v>
      </c>
      <c r="C20" s="8">
        <v>0.80304900000000001</v>
      </c>
      <c r="D20" s="8">
        <v>2.9850999999999999E-2</v>
      </c>
      <c r="E20" s="8">
        <v>3.1531000000000003E-2</v>
      </c>
      <c r="F20" s="8">
        <v>0.326654</v>
      </c>
      <c r="G20" s="8">
        <v>2.3260828236359998</v>
      </c>
    </row>
    <row r="21" spans="1:7" x14ac:dyDescent="0.2">
      <c r="A21" s="8">
        <v>0</v>
      </c>
      <c r="B21" s="8">
        <v>1.0926999999999999E-2</v>
      </c>
      <c r="C21" s="8">
        <v>0.88006700000000004</v>
      </c>
      <c r="D21" s="8">
        <v>3.9197999999999997E-2</v>
      </c>
      <c r="E21" s="8">
        <v>0.44881199999999999</v>
      </c>
      <c r="F21" s="8">
        <v>0.95690299999999995</v>
      </c>
      <c r="G21" s="8">
        <v>3.6965612613059999</v>
      </c>
    </row>
    <row r="22" spans="1:7" x14ac:dyDescent="0.2">
      <c r="A22" s="8">
        <v>0</v>
      </c>
      <c r="B22" s="8">
        <v>2.3130000000000001E-2</v>
      </c>
      <c r="C22" s="8">
        <v>6.6994999999999999E-2</v>
      </c>
      <c r="D22" s="8">
        <v>0.12933900000000001</v>
      </c>
      <c r="E22" s="8">
        <v>0.30198199999999997</v>
      </c>
      <c r="F22" s="8">
        <v>0.99459699999999995</v>
      </c>
      <c r="G22" s="8">
        <v>0.190831237799999</v>
      </c>
    </row>
    <row r="23" spans="1:7" x14ac:dyDescent="0.2">
      <c r="A23" s="8">
        <v>0</v>
      </c>
      <c r="B23" s="8">
        <v>7.5380000000000004E-3</v>
      </c>
      <c r="C23" s="8">
        <v>0.36324800000000002</v>
      </c>
      <c r="D23" s="8">
        <v>5.4753000000000003E-2</v>
      </c>
      <c r="E23" s="8">
        <v>0.63984300000000005</v>
      </c>
      <c r="F23" s="8">
        <v>0.99822100000000002</v>
      </c>
      <c r="G23" s="8">
        <v>1.2739463343040001</v>
      </c>
    </row>
    <row r="24" spans="1:7" x14ac:dyDescent="0.2">
      <c r="A24" s="8">
        <v>1</v>
      </c>
      <c r="B24" s="8">
        <v>2.8542999999999999E-2</v>
      </c>
      <c r="C24" s="8">
        <v>8.5542000000000007E-2</v>
      </c>
      <c r="D24" s="8">
        <v>8.2003000000000006E-2</v>
      </c>
      <c r="E24" s="8">
        <v>0.28550599999999998</v>
      </c>
      <c r="F24" s="8">
        <v>0.95067000000000002</v>
      </c>
      <c r="G24" s="8">
        <v>0.19560444321600001</v>
      </c>
    </row>
    <row r="25" spans="1:7" x14ac:dyDescent="0.2">
      <c r="A25" s="8">
        <v>1</v>
      </c>
      <c r="B25" s="8">
        <v>6.0110999999999998E-2</v>
      </c>
      <c r="C25" s="8">
        <v>2.5151E-2</v>
      </c>
      <c r="D25" s="8">
        <v>4.1043999999999997E-2</v>
      </c>
      <c r="E25" s="8">
        <v>0.47770899999999999</v>
      </c>
      <c r="F25" s="8">
        <v>0.912941</v>
      </c>
      <c r="G25" s="8">
        <v>4.0691475937000003E-2</v>
      </c>
    </row>
    <row r="26" spans="1:7" x14ac:dyDescent="0.2">
      <c r="A26" s="8">
        <v>1</v>
      </c>
      <c r="B26" s="8">
        <v>3.2356000000000003E-2</v>
      </c>
      <c r="C26" s="8">
        <v>0.15857399999999999</v>
      </c>
      <c r="D26" s="8">
        <v>0.11659899999999999</v>
      </c>
      <c r="E26" s="8">
        <v>0.288883</v>
      </c>
      <c r="F26" s="8">
        <v>0.97614000000000001</v>
      </c>
      <c r="G26" s="8">
        <v>0.34064961824399898</v>
      </c>
    </row>
    <row r="27" spans="1:7" x14ac:dyDescent="0.2">
      <c r="A27" s="8">
        <v>1</v>
      </c>
      <c r="B27" s="8">
        <v>7.6505000000000004E-2</v>
      </c>
      <c r="C27" s="8">
        <v>2.6512999999999998E-2</v>
      </c>
      <c r="D27" s="8">
        <v>9.0982999999999994E-2</v>
      </c>
      <c r="E27" s="8">
        <v>0.27962399999999998</v>
      </c>
      <c r="F27" s="8">
        <v>0.79111900000000002</v>
      </c>
      <c r="G27" s="8">
        <v>3.80440074469999E-2</v>
      </c>
    </row>
    <row r="28" spans="1:7" x14ac:dyDescent="0.2">
      <c r="A28" s="8">
        <v>1</v>
      </c>
      <c r="B28" s="8">
        <v>2.4322E-2</v>
      </c>
      <c r="C28" s="8">
        <v>5.2287E-2</v>
      </c>
      <c r="D28" s="8">
        <v>1.0609E-2</v>
      </c>
      <c r="E28" s="8">
        <v>8.0779000000000004E-2</v>
      </c>
      <c r="F28" s="8">
        <v>0.85499999999999998</v>
      </c>
      <c r="G28" s="8">
        <v>0.13087948512599901</v>
      </c>
    </row>
    <row r="29" spans="1:7" x14ac:dyDescent="0.2">
      <c r="A29" s="8">
        <v>1</v>
      </c>
      <c r="B29" s="8">
        <v>0.116006</v>
      </c>
      <c r="C29" s="8">
        <v>6.2550000000000001E-3</v>
      </c>
      <c r="D29" s="8">
        <v>9.5000000000000001E-2</v>
      </c>
      <c r="E29" s="8">
        <v>0.33720099999999997</v>
      </c>
      <c r="F29" s="8">
        <v>0.94115700000000002</v>
      </c>
      <c r="G29" s="8">
        <v>1.52198411399999E-2</v>
      </c>
    </row>
    <row r="30" spans="1:7" x14ac:dyDescent="0.2">
      <c r="A30" s="8">
        <v>1</v>
      </c>
      <c r="B30" s="8">
        <v>7.979E-3</v>
      </c>
      <c r="C30" s="8">
        <v>0.14165800000000001</v>
      </c>
      <c r="D30" s="8">
        <v>7.7645000000000006E-2</v>
      </c>
      <c r="E30" s="8">
        <v>0.60909000000000002</v>
      </c>
      <c r="F30" s="8">
        <v>0.85611000000000004</v>
      </c>
      <c r="G30" s="8">
        <v>0.44225854252800001</v>
      </c>
    </row>
    <row r="31" spans="1:7" x14ac:dyDescent="0.2">
      <c r="A31" s="8">
        <v>1</v>
      </c>
      <c r="B31" s="8">
        <v>5.1570000000000001E-3</v>
      </c>
      <c r="C31" s="8">
        <v>0.74390699999999998</v>
      </c>
      <c r="D31" s="8">
        <v>1.362E-2</v>
      </c>
      <c r="E31" s="8">
        <v>0.30573099999999998</v>
      </c>
      <c r="F31" s="8">
        <v>0.95307399999999998</v>
      </c>
      <c r="G31" s="8">
        <v>2.7483792896399999</v>
      </c>
    </row>
    <row r="32" spans="1:7" x14ac:dyDescent="0.2">
      <c r="A32" s="8">
        <v>1</v>
      </c>
      <c r="B32" s="8">
        <v>3.8603999999999999E-2</v>
      </c>
      <c r="C32" s="8">
        <v>0.72899199999999997</v>
      </c>
      <c r="D32" s="8">
        <v>5.9464999999999997E-2</v>
      </c>
      <c r="E32" s="8">
        <v>0.21948400000000001</v>
      </c>
      <c r="F32" s="8">
        <v>0.99052300000000004</v>
      </c>
      <c r="G32" s="8">
        <v>2.5366421157439998</v>
      </c>
    </row>
    <row r="33" spans="1:7" x14ac:dyDescent="0.2">
      <c r="A33" s="8">
        <v>1</v>
      </c>
      <c r="B33" s="8">
        <v>3.6341999999999999E-2</v>
      </c>
      <c r="C33" s="8">
        <v>0.64572499999999999</v>
      </c>
      <c r="D33" s="8">
        <v>5.2065E-2</v>
      </c>
      <c r="E33" s="8">
        <v>0.19742299999999999</v>
      </c>
      <c r="F33" s="8">
        <v>0.99585599999999996</v>
      </c>
      <c r="G33" s="8">
        <v>1.9658193610000001</v>
      </c>
    </row>
    <row r="34" spans="1:7" x14ac:dyDescent="0.2">
      <c r="A34" s="8">
        <v>1</v>
      </c>
      <c r="B34" s="8">
        <v>1.4699E-2</v>
      </c>
      <c r="C34" s="8">
        <v>0.14354700000000001</v>
      </c>
      <c r="D34" s="8">
        <v>3.0466E-2</v>
      </c>
      <c r="E34" s="8">
        <v>0.63555799999999996</v>
      </c>
      <c r="F34" s="8">
        <v>0.76488299999999998</v>
      </c>
      <c r="G34" s="8">
        <v>0.37260667046399998</v>
      </c>
    </row>
    <row r="35" spans="1:7" x14ac:dyDescent="0.2">
      <c r="A35" s="8">
        <v>1</v>
      </c>
      <c r="B35" s="8">
        <v>1.3677E-2</v>
      </c>
      <c r="C35" s="8">
        <v>0.76220399999999999</v>
      </c>
      <c r="D35" s="8">
        <v>9.5899999999999996E-3</v>
      </c>
      <c r="E35" s="8">
        <v>0.10705000000000001</v>
      </c>
      <c r="F35" s="8">
        <v>0.99660400000000005</v>
      </c>
      <c r="G35" s="8">
        <v>2.7437850080159998</v>
      </c>
    </row>
    <row r="36" spans="1:7" x14ac:dyDescent="0.2">
      <c r="A36" s="8">
        <v>1</v>
      </c>
      <c r="B36" s="8">
        <v>4.2376999999999998E-2</v>
      </c>
      <c r="C36" s="8">
        <v>0.12185</v>
      </c>
      <c r="D36" s="8">
        <v>0.102268</v>
      </c>
      <c r="E36" s="8">
        <v>0.39321899999999999</v>
      </c>
      <c r="F36" s="8">
        <v>0.95944700000000005</v>
      </c>
      <c r="G36" s="8">
        <v>0.32443622594999999</v>
      </c>
    </row>
    <row r="37" spans="1:7" x14ac:dyDescent="0.2">
      <c r="A37" s="8">
        <v>1</v>
      </c>
      <c r="B37" s="8">
        <v>3.4102E-2</v>
      </c>
      <c r="C37" s="8">
        <v>0.69776199999999999</v>
      </c>
      <c r="D37" s="8">
        <v>1.1920999999999999E-2</v>
      </c>
      <c r="E37" s="8">
        <v>0.66490000000000005</v>
      </c>
      <c r="F37" s="8">
        <v>0.99458999999999997</v>
      </c>
      <c r="G37" s="8">
        <v>2.9327132233359898</v>
      </c>
    </row>
    <row r="38" spans="1:7" x14ac:dyDescent="0.2">
      <c r="A38" s="8">
        <v>1</v>
      </c>
      <c r="B38" s="8">
        <v>3.5496E-2</v>
      </c>
      <c r="C38" s="8">
        <v>0.15140600000000001</v>
      </c>
      <c r="D38" s="8">
        <v>2.8330999999999999E-2</v>
      </c>
      <c r="E38" s="8">
        <v>0.76688199999999995</v>
      </c>
      <c r="F38" s="8">
        <v>0.99832100000000001</v>
      </c>
      <c r="G38" s="8">
        <v>0.44358248553000001</v>
      </c>
    </row>
    <row r="39" spans="1:7" x14ac:dyDescent="0.2">
      <c r="A39" s="8">
        <v>2</v>
      </c>
      <c r="B39" s="8">
        <v>5.6416000000000001E-2</v>
      </c>
      <c r="C39" s="8">
        <v>3.2884999999999998E-2</v>
      </c>
      <c r="D39" s="8">
        <v>0.122818</v>
      </c>
      <c r="E39" s="8">
        <v>0.79451899999999998</v>
      </c>
      <c r="F39" s="8">
        <v>0.86169099999999998</v>
      </c>
      <c r="G39" s="8">
        <v>7.7495640025000007E-2</v>
      </c>
    </row>
    <row r="40" spans="1:7" x14ac:dyDescent="0.2">
      <c r="A40" s="8">
        <v>2</v>
      </c>
      <c r="B40" s="8">
        <v>7.5464000000000003E-2</v>
      </c>
      <c r="C40" s="8">
        <v>8.3232E-2</v>
      </c>
      <c r="D40" s="8">
        <v>0.107223</v>
      </c>
      <c r="E40" s="8">
        <v>2.3164000000000001E-2</v>
      </c>
      <c r="F40" s="8">
        <v>0.55195799999999995</v>
      </c>
      <c r="G40" s="8">
        <v>0.137074864032</v>
      </c>
    </row>
    <row r="41" spans="1:7" x14ac:dyDescent="0.2">
      <c r="A41" s="8">
        <v>2</v>
      </c>
      <c r="B41" s="8">
        <v>5.1272999999999999E-2</v>
      </c>
      <c r="C41" s="8">
        <v>7.5659000000000004E-2</v>
      </c>
      <c r="D41" s="8">
        <v>2.8181000000000001E-2</v>
      </c>
      <c r="E41" s="8">
        <v>0.68588300000000002</v>
      </c>
      <c r="F41" s="8">
        <v>0.87345099999999998</v>
      </c>
      <c r="G41" s="8">
        <v>0.22094470793000001</v>
      </c>
    </row>
    <row r="42" spans="1:7" x14ac:dyDescent="0.2">
      <c r="A42" s="8">
        <v>2</v>
      </c>
      <c r="B42" s="8">
        <v>9.7534999999999997E-2</v>
      </c>
      <c r="C42" s="8">
        <v>4.2901000000000002E-2</v>
      </c>
      <c r="D42" s="8">
        <v>0.198827</v>
      </c>
      <c r="E42" s="8">
        <v>1.5677E-2</v>
      </c>
      <c r="F42" s="8">
        <v>0.59762599999999999</v>
      </c>
      <c r="G42" s="8">
        <v>3.6950760003000002E-2</v>
      </c>
    </row>
    <row r="43" spans="1:7" x14ac:dyDescent="0.2">
      <c r="A43" s="8">
        <v>2</v>
      </c>
      <c r="B43" s="8">
        <v>0.15664800000000001</v>
      </c>
      <c r="C43" s="8">
        <v>4.169E-3</v>
      </c>
      <c r="D43" s="8">
        <v>0.107117</v>
      </c>
      <c r="E43" s="8">
        <v>0.18857699999999999</v>
      </c>
      <c r="F43" s="8">
        <v>0.464418</v>
      </c>
      <c r="G43" s="8">
        <v>3.3452973179999902E-3</v>
      </c>
    </row>
    <row r="44" spans="1:7" x14ac:dyDescent="0.2">
      <c r="A44" s="8">
        <v>2</v>
      </c>
      <c r="B44" s="8">
        <v>0.13132099999999999</v>
      </c>
      <c r="C44" s="8">
        <v>2.8759E-2</v>
      </c>
      <c r="D44" s="8">
        <v>0.13764199999999999</v>
      </c>
      <c r="E44" s="8">
        <v>9.6435000000000007E-2</v>
      </c>
      <c r="F44" s="8">
        <v>0.89749000000000001</v>
      </c>
      <c r="G44" s="8">
        <v>5.2038518971000002E-2</v>
      </c>
    </row>
    <row r="45" spans="1:7" x14ac:dyDescent="0.2">
      <c r="A45" s="8">
        <v>2</v>
      </c>
      <c r="B45" s="8">
        <v>0.155361</v>
      </c>
      <c r="C45" s="8">
        <v>7.9518000000000005E-2</v>
      </c>
      <c r="D45" s="8">
        <v>6.9748000000000004E-2</v>
      </c>
      <c r="E45" s="8">
        <v>0.33745700000000001</v>
      </c>
      <c r="F45" s="8">
        <v>0.68952599999999997</v>
      </c>
      <c r="G45" s="8">
        <v>0.14221643215799901</v>
      </c>
    </row>
    <row r="46" spans="1:7" x14ac:dyDescent="0.2">
      <c r="A46" s="8">
        <v>2</v>
      </c>
      <c r="B46" s="8">
        <v>4.9092999999999998E-2</v>
      </c>
      <c r="C46" s="8">
        <v>3.3221000000000001E-2</v>
      </c>
      <c r="D46" s="8">
        <v>9.9177000000000001E-2</v>
      </c>
      <c r="E46" s="8">
        <v>0.40227600000000002</v>
      </c>
      <c r="F46" s="8">
        <v>0.87822900000000004</v>
      </c>
      <c r="G46" s="8">
        <v>9.3427318636999906E-2</v>
      </c>
    </row>
    <row r="47" spans="1:7" x14ac:dyDescent="0.2">
      <c r="A47" s="8">
        <v>2</v>
      </c>
      <c r="B47" s="8">
        <v>0.19551399999999999</v>
      </c>
      <c r="C47" s="8">
        <v>2.9874000000000001E-2</v>
      </c>
      <c r="D47" s="8">
        <v>0.127663</v>
      </c>
      <c r="E47" s="8">
        <v>0.181696</v>
      </c>
      <c r="F47" s="8">
        <v>0.94921500000000003</v>
      </c>
      <c r="G47" s="8">
        <v>4.9343513153999902E-2</v>
      </c>
    </row>
    <row r="48" spans="1:7" x14ac:dyDescent="0.2">
      <c r="A48" s="8">
        <v>2</v>
      </c>
      <c r="B48" s="8">
        <v>1.1979E-2</v>
      </c>
      <c r="C48" s="8">
        <v>0.165601</v>
      </c>
      <c r="D48" s="8">
        <v>0.146147</v>
      </c>
      <c r="E48" s="8">
        <v>0.35534900000000003</v>
      </c>
      <c r="F48" s="8">
        <v>0.98967300000000002</v>
      </c>
      <c r="G48" s="8">
        <v>0.420790153788</v>
      </c>
    </row>
    <row r="49" spans="1:7" x14ac:dyDescent="0.2">
      <c r="A49" s="8">
        <v>2</v>
      </c>
      <c r="B49" s="8">
        <v>2.307E-3</v>
      </c>
      <c r="C49" s="8">
        <v>0.48776799999999998</v>
      </c>
      <c r="D49" s="8">
        <v>4.1655999999999999E-2</v>
      </c>
      <c r="E49" s="8">
        <v>0.18945100000000001</v>
      </c>
      <c r="F49" s="8">
        <v>0.99487099999999995</v>
      </c>
      <c r="G49" s="8">
        <v>1.502602492224</v>
      </c>
    </row>
    <row r="50" spans="1:7" x14ac:dyDescent="0.2">
      <c r="A50" s="8">
        <v>2</v>
      </c>
      <c r="B50" s="8">
        <v>4.5690000000000001E-3</v>
      </c>
      <c r="C50" s="8">
        <v>4.5601999999999997E-2</v>
      </c>
      <c r="D50" s="8">
        <v>0.13288700000000001</v>
      </c>
      <c r="E50" s="8">
        <v>0.34739100000000001</v>
      </c>
      <c r="F50" s="8">
        <v>0.92787399999999998</v>
      </c>
      <c r="G50" s="8">
        <v>7.7126297784E-2</v>
      </c>
    </row>
    <row r="51" spans="1:7" x14ac:dyDescent="0.2">
      <c r="A51" s="8">
        <v>2</v>
      </c>
      <c r="B51" s="8">
        <v>7.5653999999999999E-2</v>
      </c>
      <c r="C51" s="8">
        <v>0.38757200000000003</v>
      </c>
      <c r="D51" s="8">
        <v>7.8503000000000003E-2</v>
      </c>
      <c r="E51" s="8">
        <v>1.8081E-2</v>
      </c>
      <c r="F51" s="8">
        <v>0.96382699999999999</v>
      </c>
      <c r="G51" s="8">
        <v>0.872342019164</v>
      </c>
    </row>
    <row r="52" spans="1:7" x14ac:dyDescent="0.2">
      <c r="A52" s="8">
        <v>2</v>
      </c>
      <c r="B52" s="8">
        <v>8.8816000000000006E-2</v>
      </c>
      <c r="C52" s="8">
        <v>0.16001299999999999</v>
      </c>
      <c r="D52" s="8">
        <v>0.122699</v>
      </c>
      <c r="E52" s="8">
        <v>6.5733E-2</v>
      </c>
      <c r="F52" s="8">
        <v>0.88136999999999999</v>
      </c>
      <c r="G52" s="8">
        <v>0.25722969821500002</v>
      </c>
    </row>
    <row r="53" spans="1:7" x14ac:dyDescent="0.2">
      <c r="A53" s="8">
        <v>2</v>
      </c>
      <c r="B53" s="8">
        <v>2.4558E-2</v>
      </c>
      <c r="C53" s="8">
        <v>0.45147199999999998</v>
      </c>
      <c r="D53" s="8">
        <v>6.8195000000000006E-2</v>
      </c>
      <c r="E53" s="8">
        <v>0.17874499999999999</v>
      </c>
      <c r="F53" s="8">
        <v>0.62175400000000003</v>
      </c>
      <c r="G53" s="8">
        <v>0.59419403747199995</v>
      </c>
    </row>
    <row r="54" spans="1:7" x14ac:dyDescent="0.2">
      <c r="A54" s="8">
        <v>2</v>
      </c>
      <c r="B54" s="8">
        <v>6.9875999999999994E-2</v>
      </c>
      <c r="C54" s="8">
        <v>0.25429400000000002</v>
      </c>
      <c r="D54" s="8">
        <v>0.23968200000000001</v>
      </c>
      <c r="E54" s="8">
        <v>0.105795</v>
      </c>
      <c r="F54" s="8">
        <v>0.98960199999999998</v>
      </c>
      <c r="G54" s="8">
        <v>0.36326813358400001</v>
      </c>
    </row>
    <row r="55" spans="1:7" x14ac:dyDescent="0.2">
      <c r="A55" s="8">
        <v>2</v>
      </c>
      <c r="B55" s="8">
        <v>4.1964000000000001E-2</v>
      </c>
      <c r="C55" s="8">
        <v>9.2312000000000005E-2</v>
      </c>
      <c r="D55" s="8">
        <v>3.9239999999999997E-2</v>
      </c>
      <c r="E55" s="8">
        <v>0.31161899999999998</v>
      </c>
      <c r="F55" s="8">
        <v>0.87496700000000005</v>
      </c>
      <c r="G55" s="8">
        <v>0.21666567982400001</v>
      </c>
    </row>
    <row r="56" spans="1:7" x14ac:dyDescent="0.2">
      <c r="A56" s="8">
        <v>2</v>
      </c>
      <c r="B56" s="8">
        <v>1.8693999999999999E-2</v>
      </c>
      <c r="C56" s="8">
        <v>0.36554399999999998</v>
      </c>
      <c r="D56" s="8">
        <v>5.3142000000000002E-2</v>
      </c>
      <c r="E56" s="8">
        <v>0.31708500000000001</v>
      </c>
      <c r="F56" s="8">
        <v>0.46820499999999998</v>
      </c>
      <c r="G56" s="8">
        <v>0.470326456511999</v>
      </c>
    </row>
    <row r="57" spans="1:7" x14ac:dyDescent="0.2">
      <c r="A57" s="8">
        <v>2</v>
      </c>
      <c r="B57" s="8">
        <v>1.0777999999999999E-2</v>
      </c>
      <c r="C57" s="8">
        <v>0.27190599999999998</v>
      </c>
      <c r="D57" s="8">
        <v>2.7987000000000001E-2</v>
      </c>
      <c r="E57" s="8">
        <v>0.229854</v>
      </c>
      <c r="F57" s="8">
        <v>0.40063100000000001</v>
      </c>
      <c r="G57" s="8">
        <v>0.63089723796199904</v>
      </c>
    </row>
    <row r="58" spans="1:7" x14ac:dyDescent="0.2">
      <c r="A58" s="8">
        <v>2</v>
      </c>
      <c r="B58" s="8">
        <v>2.3180000000000002E-3</v>
      </c>
      <c r="C58" s="8">
        <v>0.60216400000000003</v>
      </c>
      <c r="D58" s="8">
        <v>4.6327E-2</v>
      </c>
      <c r="E58" s="8">
        <v>9.9312999999999999E-2</v>
      </c>
      <c r="F58" s="8">
        <v>0.244667</v>
      </c>
      <c r="G58" s="8">
        <v>0.85958308835999997</v>
      </c>
    </row>
    <row r="59" spans="1:7" x14ac:dyDescent="0.2">
      <c r="A59" s="8">
        <v>2</v>
      </c>
      <c r="B59" s="8">
        <v>9.698E-3</v>
      </c>
      <c r="C59" s="8">
        <v>0.12706899999999999</v>
      </c>
      <c r="D59" s="8">
        <v>2.5371999999999999E-2</v>
      </c>
      <c r="E59" s="8">
        <v>0.108693</v>
      </c>
      <c r="F59" s="8">
        <v>0.90962699999999996</v>
      </c>
      <c r="G59" s="8">
        <v>0.294132078267</v>
      </c>
    </row>
    <row r="60" spans="1:7" x14ac:dyDescent="0.2">
      <c r="A60" s="8">
        <v>2</v>
      </c>
      <c r="B60" s="8">
        <v>1.7679E-2</v>
      </c>
      <c r="C60" s="8">
        <v>8.6203000000000002E-2</v>
      </c>
      <c r="D60" s="8">
        <v>4.6906999999999997E-2</v>
      </c>
      <c r="E60" s="8">
        <v>0.90104399999999996</v>
      </c>
      <c r="F60" s="8">
        <v>0.41222700000000001</v>
      </c>
      <c r="G60" s="8">
        <v>0.18603960787099999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workbookViewId="0">
      <selection activeCell="I27" sqref="I27"/>
    </sheetView>
  </sheetViews>
  <sheetFormatPr baseColWidth="10" defaultRowHeight="16" x14ac:dyDescent="0.2"/>
  <cols>
    <col min="1" max="1" width="15.6640625" customWidth="1"/>
    <col min="9" max="9" width="17.83203125" customWidth="1"/>
  </cols>
  <sheetData>
    <row r="1" spans="1:9" x14ac:dyDescent="0.2">
      <c r="A1" t="s">
        <v>16</v>
      </c>
    </row>
    <row r="2" spans="1:9" ht="17" thickBot="1" x14ac:dyDescent="0.25"/>
    <row r="3" spans="1:9" x14ac:dyDescent="0.2">
      <c r="A3" s="4" t="s">
        <v>17</v>
      </c>
      <c r="B3" s="4"/>
    </row>
    <row r="4" spans="1:9" x14ac:dyDescent="0.2">
      <c r="A4" s="1" t="s">
        <v>18</v>
      </c>
      <c r="B4" s="1">
        <v>0.71005843854861439</v>
      </c>
    </row>
    <row r="5" spans="1:9" x14ac:dyDescent="0.2">
      <c r="A5" s="1" t="s">
        <v>19</v>
      </c>
      <c r="B5" s="1">
        <v>0.5041829861540964</v>
      </c>
    </row>
    <row r="6" spans="1:9" x14ac:dyDescent="0.2">
      <c r="A6" s="1" t="s">
        <v>20</v>
      </c>
      <c r="B6" s="1">
        <v>0.44697333071033829</v>
      </c>
    </row>
    <row r="7" spans="1:9" x14ac:dyDescent="0.2">
      <c r="A7" s="1" t="s">
        <v>21</v>
      </c>
      <c r="B7" s="1">
        <v>0.64771712441020579</v>
      </c>
    </row>
    <row r="8" spans="1:9" ht="17" thickBot="1" x14ac:dyDescent="0.25">
      <c r="A8" s="2" t="s">
        <v>22</v>
      </c>
      <c r="B8" s="2">
        <v>59</v>
      </c>
    </row>
    <row r="10" spans="1:9" ht="17" thickBot="1" x14ac:dyDescent="0.25">
      <c r="A10" t="s">
        <v>23</v>
      </c>
    </row>
    <row r="11" spans="1:9" x14ac:dyDescent="0.2">
      <c r="A11" s="3"/>
      <c r="B11" s="3" t="s">
        <v>28</v>
      </c>
      <c r="C11" s="3" t="s">
        <v>29</v>
      </c>
      <c r="D11" s="3" t="s">
        <v>30</v>
      </c>
      <c r="E11" s="3" t="s">
        <v>31</v>
      </c>
      <c r="F11" s="3" t="s">
        <v>32</v>
      </c>
    </row>
    <row r="12" spans="1:9" x14ac:dyDescent="0.2">
      <c r="A12" s="1" t="s">
        <v>24</v>
      </c>
      <c r="B12" s="1">
        <v>6</v>
      </c>
      <c r="C12" s="1">
        <v>22.184051390780244</v>
      </c>
      <c r="D12" s="1">
        <v>3.6973418984633741</v>
      </c>
      <c r="E12" s="1">
        <v>8.8129002393617046</v>
      </c>
      <c r="F12" s="1">
        <v>1.2376465452313001E-6</v>
      </c>
    </row>
    <row r="13" spans="1:9" x14ac:dyDescent="0.2">
      <c r="A13" s="1" t="s">
        <v>25</v>
      </c>
      <c r="B13" s="1">
        <v>52</v>
      </c>
      <c r="C13" s="1">
        <v>21.815948609219756</v>
      </c>
      <c r="D13" s="1">
        <v>0.41953747325422608</v>
      </c>
      <c r="E13" s="1"/>
      <c r="F13" s="1"/>
    </row>
    <row r="14" spans="1:9" ht="17" thickBot="1" x14ac:dyDescent="0.25">
      <c r="A14" s="2" t="s">
        <v>26</v>
      </c>
      <c r="B14" s="2">
        <v>58</v>
      </c>
      <c r="C14" s="2">
        <v>44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33</v>
      </c>
      <c r="C16" s="3" t="s">
        <v>21</v>
      </c>
      <c r="D16" s="3" t="s">
        <v>34</v>
      </c>
      <c r="E16" s="3" t="s">
        <v>35</v>
      </c>
      <c r="F16" s="3" t="s">
        <v>36</v>
      </c>
      <c r="G16" s="3" t="s">
        <v>37</v>
      </c>
      <c r="H16" s="3" t="s">
        <v>38</v>
      </c>
      <c r="I16" s="3" t="s">
        <v>39</v>
      </c>
    </row>
    <row r="17" spans="1:9" x14ac:dyDescent="0.2">
      <c r="A17" s="1" t="s">
        <v>27</v>
      </c>
      <c r="B17" s="1">
        <v>1.2145040366139508</v>
      </c>
      <c r="C17" s="1">
        <v>0.63412199454146001</v>
      </c>
      <c r="D17" s="1">
        <v>1.9152529750875</v>
      </c>
      <c r="E17" s="1">
        <v>6.0967473214586294E-2</v>
      </c>
      <c r="F17" s="1">
        <v>-5.7954837752013821E-2</v>
      </c>
      <c r="G17" s="1">
        <v>2.4869629109799156</v>
      </c>
      <c r="H17" s="1">
        <v>-5.7954837752013821E-2</v>
      </c>
      <c r="I17" s="1">
        <v>2.4869629109799156</v>
      </c>
    </row>
    <row r="18" spans="1:9" x14ac:dyDescent="0.2">
      <c r="A18" s="1" t="s">
        <v>2</v>
      </c>
      <c r="B18" s="1">
        <v>5.4968718820893194</v>
      </c>
      <c r="C18" s="1">
        <v>2.6788262484253593</v>
      </c>
      <c r="D18" s="1">
        <v>2.0519702930790809</v>
      </c>
      <c r="E18" s="1">
        <v>4.5223126611351777E-2</v>
      </c>
      <c r="F18" s="1">
        <v>0.12141374937118954</v>
      </c>
      <c r="G18" s="1">
        <v>10.872330014807449</v>
      </c>
      <c r="H18" s="1">
        <v>0.12141374937118954</v>
      </c>
      <c r="I18" s="1">
        <v>10.872330014807449</v>
      </c>
    </row>
    <row r="19" spans="1:9" x14ac:dyDescent="0.2">
      <c r="A19" s="1" t="s">
        <v>4</v>
      </c>
      <c r="B19" s="1">
        <v>2.7922833062475738</v>
      </c>
      <c r="C19" s="1">
        <v>1.4997796373278314</v>
      </c>
      <c r="D19" s="1">
        <v>1.8617957176846367</v>
      </c>
      <c r="E19" s="1">
        <v>6.8287651266119409E-2</v>
      </c>
      <c r="F19" s="1">
        <v>-0.21724471129289347</v>
      </c>
      <c r="G19" s="1">
        <v>5.8018113237880407</v>
      </c>
      <c r="H19" s="1">
        <v>-0.21724471129289347</v>
      </c>
      <c r="I19" s="1">
        <v>5.8018113237880407</v>
      </c>
    </row>
    <row r="20" spans="1:9" x14ac:dyDescent="0.2">
      <c r="A20" s="1" t="s">
        <v>6</v>
      </c>
      <c r="B20" s="1">
        <v>3.4283382833281948</v>
      </c>
      <c r="C20" s="1">
        <v>2.2350788267018915</v>
      </c>
      <c r="D20" s="1">
        <v>1.5338780191422112</v>
      </c>
      <c r="E20" s="1">
        <v>0.13112195269053076</v>
      </c>
      <c r="F20" s="1">
        <v>-1.0566755033341781</v>
      </c>
      <c r="G20" s="1">
        <v>7.9133520699905677</v>
      </c>
      <c r="H20" s="1">
        <v>-1.0566755033341781</v>
      </c>
      <c r="I20" s="1">
        <v>7.9133520699905677</v>
      </c>
    </row>
    <row r="21" spans="1:9" x14ac:dyDescent="0.2">
      <c r="A21" s="1" t="s">
        <v>7</v>
      </c>
      <c r="B21" s="1">
        <v>0.75700562399865889</v>
      </c>
      <c r="C21" s="1">
        <v>0.48902928598803858</v>
      </c>
      <c r="D21" s="1">
        <v>1.5479760531502706</v>
      </c>
      <c r="E21" s="1">
        <v>0.12769317940513369</v>
      </c>
      <c r="F21" s="1">
        <v>-0.22430343031083633</v>
      </c>
      <c r="G21" s="1">
        <v>1.738314678308154</v>
      </c>
      <c r="H21" s="1">
        <v>-0.22430343031083633</v>
      </c>
      <c r="I21" s="1">
        <v>1.738314678308154</v>
      </c>
    </row>
    <row r="22" spans="1:9" x14ac:dyDescent="0.2">
      <c r="A22" s="1" t="s">
        <v>8</v>
      </c>
      <c r="B22" s="1">
        <v>-0.99018868290548412</v>
      </c>
      <c r="C22" s="1">
        <v>0.55679734917028822</v>
      </c>
      <c r="D22" s="1">
        <v>-1.7783645780300752</v>
      </c>
      <c r="E22" s="1">
        <v>8.1190592187804014E-2</v>
      </c>
      <c r="F22" s="1">
        <v>-2.107484304684859</v>
      </c>
      <c r="G22" s="1">
        <v>0.12710693887389091</v>
      </c>
      <c r="H22" s="1">
        <v>-2.107484304684859</v>
      </c>
      <c r="I22" s="1">
        <v>0.12710693887389091</v>
      </c>
    </row>
    <row r="23" spans="1:9" ht="17" thickBot="1" x14ac:dyDescent="0.25">
      <c r="A23" s="2" t="s">
        <v>12</v>
      </c>
      <c r="B23" s="2">
        <v>-0.87802984000623474</v>
      </c>
      <c r="C23" s="2">
        <v>0.38127215489536886</v>
      </c>
      <c r="D23" s="2">
        <v>-2.3028952645314194</v>
      </c>
      <c r="E23" s="2">
        <v>2.5317330977992061E-2</v>
      </c>
      <c r="F23" s="2">
        <v>-1.643108391486011</v>
      </c>
      <c r="G23" s="2">
        <v>-0.11295128852645853</v>
      </c>
      <c r="H23" s="2">
        <v>-1.643108391486011</v>
      </c>
      <c r="I23" s="2">
        <v>-0.11295128852645853</v>
      </c>
    </row>
    <row r="27" spans="1:9" x14ac:dyDescent="0.2">
      <c r="A27" t="s">
        <v>40</v>
      </c>
      <c r="F27" t="s">
        <v>44</v>
      </c>
    </row>
    <row r="28" spans="1:9" ht="17" thickBot="1" x14ac:dyDescent="0.25"/>
    <row r="29" spans="1:9" x14ac:dyDescent="0.2">
      <c r="A29" s="3" t="s">
        <v>41</v>
      </c>
      <c r="B29" s="3" t="s">
        <v>46</v>
      </c>
      <c r="C29" s="3" t="s">
        <v>42</v>
      </c>
      <c r="D29" s="3" t="s">
        <v>43</v>
      </c>
      <c r="F29" s="3" t="s">
        <v>45</v>
      </c>
      <c r="G29" s="3" t="s">
        <v>0</v>
      </c>
    </row>
    <row r="30" spans="1:9" x14ac:dyDescent="0.2">
      <c r="A30" s="1">
        <v>1</v>
      </c>
      <c r="B30" s="1">
        <v>0.88210593204991883</v>
      </c>
      <c r="C30" s="1">
        <v>-0.88210593204991883</v>
      </c>
      <c r="D30" s="1">
        <v>-1.4382940654082372</v>
      </c>
      <c r="F30" s="1">
        <v>0.84745762711864403</v>
      </c>
      <c r="G30" s="1">
        <v>0</v>
      </c>
    </row>
    <row r="31" spans="1:9" x14ac:dyDescent="0.2">
      <c r="A31" s="1">
        <v>2</v>
      </c>
      <c r="B31" s="1">
        <v>0.55557823631121295</v>
      </c>
      <c r="C31" s="1">
        <v>-0.55557823631121295</v>
      </c>
      <c r="D31" s="1">
        <v>-0.90588312709722496</v>
      </c>
      <c r="F31" s="1">
        <v>2.5423728813559321</v>
      </c>
      <c r="G31" s="1">
        <v>0</v>
      </c>
    </row>
    <row r="32" spans="1:9" x14ac:dyDescent="0.2">
      <c r="A32" s="1">
        <v>3</v>
      </c>
      <c r="B32" s="1">
        <v>0.58783049402720189</v>
      </c>
      <c r="C32" s="1">
        <v>-0.58783049402720189</v>
      </c>
      <c r="D32" s="1">
        <v>-0.95847117710741225</v>
      </c>
      <c r="F32" s="1">
        <v>4.2372881355932197</v>
      </c>
      <c r="G32" s="1">
        <v>0</v>
      </c>
    </row>
    <row r="33" spans="1:12" x14ac:dyDescent="0.2">
      <c r="A33" s="1">
        <v>4</v>
      </c>
      <c r="B33" s="1">
        <v>0.7402884038274592</v>
      </c>
      <c r="C33" s="1">
        <v>-0.7402884038274592</v>
      </c>
      <c r="D33" s="1">
        <v>-1.2070573150338095</v>
      </c>
      <c r="F33" s="1">
        <v>5.9322033898305087</v>
      </c>
      <c r="G33" s="1">
        <v>0</v>
      </c>
    </row>
    <row r="34" spans="1:12" x14ac:dyDescent="0.2">
      <c r="A34" s="1">
        <v>5</v>
      </c>
      <c r="B34" s="1">
        <v>0.80485612592441313</v>
      </c>
      <c r="C34" s="1">
        <v>-0.80485612592441313</v>
      </c>
      <c r="D34" s="1">
        <v>-1.3123364749791049</v>
      </c>
      <c r="F34" s="1">
        <v>7.6271186440677958</v>
      </c>
      <c r="G34" s="1">
        <v>0</v>
      </c>
    </row>
    <row r="35" spans="1:12" x14ac:dyDescent="0.2">
      <c r="A35" s="1">
        <v>6</v>
      </c>
      <c r="B35" s="1">
        <v>1.2447417622751913</v>
      </c>
      <c r="C35" s="1">
        <v>-1.2447417622751913</v>
      </c>
      <c r="D35" s="1">
        <v>-2.029580149728416</v>
      </c>
      <c r="F35" s="1">
        <v>9.322033898305083</v>
      </c>
      <c r="G35" s="1">
        <v>0</v>
      </c>
    </row>
    <row r="36" spans="1:12" x14ac:dyDescent="0.2">
      <c r="A36" s="1">
        <v>7</v>
      </c>
      <c r="B36" s="1">
        <v>0.6839650378481662</v>
      </c>
      <c r="C36" s="1">
        <v>-0.6839650378481662</v>
      </c>
      <c r="D36" s="1">
        <v>-1.1152207678703914</v>
      </c>
      <c r="F36" s="1">
        <v>11.016949152542372</v>
      </c>
      <c r="G36" s="1">
        <v>0</v>
      </c>
    </row>
    <row r="37" spans="1:12" x14ac:dyDescent="0.2">
      <c r="A37" s="1">
        <v>8</v>
      </c>
      <c r="B37" s="1">
        <v>0.73617173529259916</v>
      </c>
      <c r="C37" s="1">
        <v>-0.73617173529259916</v>
      </c>
      <c r="D37" s="1">
        <v>-1.2003449920487659</v>
      </c>
      <c r="F37" s="1">
        <v>12.711864406779661</v>
      </c>
      <c r="G37" s="1">
        <v>0</v>
      </c>
    </row>
    <row r="38" spans="1:12" x14ac:dyDescent="0.2">
      <c r="A38" s="1">
        <v>9</v>
      </c>
      <c r="B38" s="1">
        <v>0.87194492347677044</v>
      </c>
      <c r="C38" s="1">
        <v>-0.87194492347677044</v>
      </c>
      <c r="D38" s="1">
        <v>-1.4217263065956884</v>
      </c>
      <c r="F38" s="1">
        <v>14.406779661016948</v>
      </c>
      <c r="G38" s="1">
        <v>0</v>
      </c>
      <c r="I38" t="s">
        <v>48</v>
      </c>
    </row>
    <row r="39" spans="1:12" x14ac:dyDescent="0.2">
      <c r="A39" s="1">
        <v>10</v>
      </c>
      <c r="B39" s="1">
        <v>0.30375064670809904</v>
      </c>
      <c r="C39" s="1">
        <v>-0.30375064670809904</v>
      </c>
      <c r="D39" s="1">
        <v>-0.49527243458039633</v>
      </c>
      <c r="F39" s="1">
        <v>16.101694915254235</v>
      </c>
      <c r="G39" s="1">
        <v>0</v>
      </c>
    </row>
    <row r="40" spans="1:12" x14ac:dyDescent="0.2">
      <c r="A40" s="1">
        <v>11</v>
      </c>
      <c r="B40" s="1">
        <v>0.17202637763884177</v>
      </c>
      <c r="C40" s="1">
        <v>-0.17202637763884177</v>
      </c>
      <c r="D40" s="1">
        <v>-0.28049297602685264</v>
      </c>
      <c r="F40" s="1">
        <v>17.796610169491522</v>
      </c>
      <c r="G40" s="1">
        <v>0</v>
      </c>
      <c r="I40" s="5" t="s">
        <v>49</v>
      </c>
      <c r="J40" s="5" t="s">
        <v>50</v>
      </c>
      <c r="K40" s="5" t="s">
        <v>51</v>
      </c>
      <c r="L40" s="5" t="s">
        <v>52</v>
      </c>
    </row>
    <row r="41" spans="1:12" x14ac:dyDescent="0.2">
      <c r="A41" s="1">
        <v>12</v>
      </c>
      <c r="B41" s="1">
        <v>-0.13693219570237769</v>
      </c>
      <c r="C41" s="1">
        <v>0.13693219570237769</v>
      </c>
      <c r="D41" s="1">
        <v>0.22327110303448647</v>
      </c>
      <c r="F41" s="1">
        <v>19.491525423728813</v>
      </c>
      <c r="G41" s="1">
        <v>0</v>
      </c>
      <c r="I41" s="6" t="s">
        <v>2</v>
      </c>
      <c r="J41" s="1">
        <v>4.5223126611351777E-2</v>
      </c>
      <c r="K41" s="6">
        <v>0.05</v>
      </c>
      <c r="L41" s="7" t="b">
        <f>J41&gt;K41</f>
        <v>0</v>
      </c>
    </row>
    <row r="42" spans="1:12" x14ac:dyDescent="0.2">
      <c r="A42" s="1">
        <v>13</v>
      </c>
      <c r="B42" s="1">
        <v>0.48591350875715422</v>
      </c>
      <c r="C42" s="1">
        <v>-0.48591350875715422</v>
      </c>
      <c r="D42" s="1">
        <v>-0.79229318220655387</v>
      </c>
      <c r="F42" s="1">
        <v>21.1864406779661</v>
      </c>
      <c r="G42" s="1">
        <v>0</v>
      </c>
      <c r="I42" s="6" t="s">
        <v>4</v>
      </c>
      <c r="J42" s="1">
        <v>6.8287651266119409E-2</v>
      </c>
      <c r="K42" s="6">
        <v>0.05</v>
      </c>
      <c r="L42" s="7" t="b">
        <f>J42&gt;K42</f>
        <v>1</v>
      </c>
    </row>
    <row r="43" spans="1:12" x14ac:dyDescent="0.2">
      <c r="A43" s="1">
        <v>14</v>
      </c>
      <c r="B43" s="1">
        <v>-0.15981142190756881</v>
      </c>
      <c r="C43" s="1">
        <v>0.15981142190756881</v>
      </c>
      <c r="D43" s="1">
        <v>0.26057620900468048</v>
      </c>
      <c r="F43" s="1">
        <v>22.881355932203387</v>
      </c>
      <c r="G43" s="1">
        <v>0</v>
      </c>
      <c r="I43" s="6" t="s">
        <v>6</v>
      </c>
      <c r="J43" s="1">
        <v>0.13112195269053076</v>
      </c>
      <c r="K43" s="6">
        <v>0.05</v>
      </c>
      <c r="L43" s="7" t="b">
        <f>J43&gt;K43</f>
        <v>1</v>
      </c>
    </row>
    <row r="44" spans="1:12" x14ac:dyDescent="0.2">
      <c r="A44" s="1">
        <v>15</v>
      </c>
      <c r="B44" s="1">
        <v>9.7893556039496676E-2</v>
      </c>
      <c r="C44" s="1">
        <v>-9.7893556039496676E-2</v>
      </c>
      <c r="D44" s="1">
        <v>-0.15961770075178322</v>
      </c>
      <c r="F44" s="1">
        <v>24.576271186440678</v>
      </c>
      <c r="G44" s="1">
        <v>0</v>
      </c>
      <c r="I44" s="6" t="s">
        <v>7</v>
      </c>
      <c r="J44" s="1">
        <v>0.12769317940513369</v>
      </c>
      <c r="K44" s="6">
        <v>0.05</v>
      </c>
      <c r="L44" s="7" t="b">
        <f>J44&gt;K44</f>
        <v>1</v>
      </c>
    </row>
    <row r="45" spans="1:12" x14ac:dyDescent="0.2">
      <c r="A45" s="1">
        <v>16</v>
      </c>
      <c r="B45" s="1">
        <v>0.1187774006536233</v>
      </c>
      <c r="C45" s="1">
        <v>-0.1187774006536233</v>
      </c>
      <c r="D45" s="1">
        <v>-0.19366929102008931</v>
      </c>
      <c r="F45" s="1">
        <v>26.271186440677965</v>
      </c>
      <c r="G45" s="1">
        <v>0</v>
      </c>
      <c r="I45" s="6" t="s">
        <v>8</v>
      </c>
      <c r="J45" s="1">
        <v>8.1190592187804014E-2</v>
      </c>
      <c r="K45" s="6">
        <v>0.05</v>
      </c>
      <c r="L45" s="7" t="b">
        <f t="shared" ref="L45:L46" si="0">J45&gt;K45</f>
        <v>1</v>
      </c>
    </row>
    <row r="46" spans="1:12" ht="17" thickBot="1" x14ac:dyDescent="0.25">
      <c r="A46" s="1">
        <v>17</v>
      </c>
      <c r="B46" s="1">
        <v>-6.1102566295857752E-2</v>
      </c>
      <c r="C46" s="1">
        <v>6.1102566295857752E-2</v>
      </c>
      <c r="D46" s="1">
        <v>9.962914349789477E-2</v>
      </c>
      <c r="F46" s="1">
        <v>27.966101694915253</v>
      </c>
      <c r="G46" s="1">
        <v>0</v>
      </c>
      <c r="I46" s="6" t="s">
        <v>12</v>
      </c>
      <c r="J46" s="2">
        <v>2.5317330977992061E-2</v>
      </c>
      <c r="K46" s="6">
        <v>0.05</v>
      </c>
      <c r="L46" s="7" t="b">
        <f t="shared" si="0"/>
        <v>0</v>
      </c>
    </row>
    <row r="47" spans="1:12" x14ac:dyDescent="0.2">
      <c r="A47" s="1">
        <v>18</v>
      </c>
      <c r="B47" s="1">
        <v>0.43475141446030729</v>
      </c>
      <c r="C47" s="1">
        <v>-0.43475141446030729</v>
      </c>
      <c r="D47" s="1">
        <v>-0.70887220755104363</v>
      </c>
      <c r="F47" s="1">
        <v>29.66101694915254</v>
      </c>
      <c r="G47" s="1">
        <v>0</v>
      </c>
      <c r="I47" s="1"/>
      <c r="J47" s="1"/>
      <c r="K47" s="1"/>
      <c r="L47" s="9"/>
    </row>
    <row r="48" spans="1:12" x14ac:dyDescent="0.2">
      <c r="A48" s="1">
        <v>19</v>
      </c>
      <c r="B48" s="1">
        <v>1.2705532575907812</v>
      </c>
      <c r="C48" s="1">
        <v>-1.2705532575907812</v>
      </c>
      <c r="D48" s="1">
        <v>-2.0716663881073512</v>
      </c>
      <c r="F48" s="1">
        <v>31.355932203389827</v>
      </c>
      <c r="G48" s="1">
        <v>0</v>
      </c>
      <c r="I48" s="1"/>
      <c r="J48" s="1"/>
      <c r="K48" s="1"/>
      <c r="L48" s="9"/>
    </row>
    <row r="49" spans="1:12" x14ac:dyDescent="0.2">
      <c r="A49" s="1">
        <v>20</v>
      </c>
      <c r="B49" s="1">
        <v>1.289634622085023E-2</v>
      </c>
      <c r="C49" s="1">
        <v>-1.289634622085023E-2</v>
      </c>
      <c r="D49" s="1">
        <v>-2.1027789929712375E-2</v>
      </c>
      <c r="F49" s="1">
        <v>33.050847457627114</v>
      </c>
      <c r="G49" s="1">
        <v>0</v>
      </c>
      <c r="I49" s="1"/>
      <c r="J49" s="1"/>
      <c r="K49" s="1"/>
      <c r="L49" s="9"/>
    </row>
    <row r="50" spans="1:12" x14ac:dyDescent="0.2">
      <c r="A50" s="1">
        <v>21</v>
      </c>
      <c r="B50" s="1">
        <v>1.0483414062770109</v>
      </c>
      <c r="C50" s="1">
        <v>-1.0483414062770109</v>
      </c>
      <c r="D50" s="1">
        <v>-1.7093448398719326</v>
      </c>
      <c r="F50" s="1">
        <v>34.745762711864401</v>
      </c>
      <c r="G50" s="1">
        <v>0</v>
      </c>
      <c r="I50" s="1"/>
      <c r="J50" s="1"/>
      <c r="K50" s="1"/>
      <c r="L50" s="9"/>
    </row>
    <row r="51" spans="1:12" x14ac:dyDescent="0.2">
      <c r="A51" s="1">
        <v>22</v>
      </c>
      <c r="B51" s="1">
        <v>0.83531730546813576</v>
      </c>
      <c r="C51" s="1">
        <v>-0.83531730546813576</v>
      </c>
      <c r="D51" s="1">
        <v>-1.362004130723417</v>
      </c>
      <c r="F51" s="1">
        <v>36.440677966101696</v>
      </c>
      <c r="G51" s="1">
        <v>0</v>
      </c>
      <c r="I51" s="1"/>
      <c r="J51" s="1"/>
      <c r="K51" s="1"/>
      <c r="L51" s="9"/>
    </row>
    <row r="52" spans="1:12" x14ac:dyDescent="0.2">
      <c r="A52" s="1">
        <v>23</v>
      </c>
      <c r="B52" s="1">
        <v>0.99443320810136959</v>
      </c>
      <c r="C52" s="1">
        <v>5.5667918986304077E-3</v>
      </c>
      <c r="D52" s="1">
        <v>9.0767825725376321E-3</v>
      </c>
      <c r="F52" s="1">
        <v>38.135593220338983</v>
      </c>
      <c r="G52" s="1">
        <v>1</v>
      </c>
      <c r="I52" s="1"/>
      <c r="J52" s="1"/>
      <c r="K52" s="1"/>
      <c r="L52" s="9"/>
    </row>
    <row r="53" spans="1:12" x14ac:dyDescent="0.2">
      <c r="A53" s="1">
        <v>24</v>
      </c>
      <c r="B53" s="1">
        <v>1.1777841594223555</v>
      </c>
      <c r="C53" s="1">
        <v>-0.17778415942235548</v>
      </c>
      <c r="D53" s="1">
        <v>-0.28988117201131719</v>
      </c>
      <c r="F53" s="1">
        <v>39.83050847457627</v>
      </c>
      <c r="G53" s="1">
        <v>1</v>
      </c>
    </row>
    <row r="54" spans="1:12" x14ac:dyDescent="0.2">
      <c r="A54" s="1">
        <v>25</v>
      </c>
      <c r="B54" s="1">
        <v>1.1879079166748021</v>
      </c>
      <c r="C54" s="1">
        <v>-0.18790791667480211</v>
      </c>
      <c r="D54" s="1">
        <v>-0.30638819168636866</v>
      </c>
      <c r="F54" s="1">
        <v>41.525423728813557</v>
      </c>
      <c r="G54" s="1">
        <v>1</v>
      </c>
    </row>
    <row r="55" spans="1:12" x14ac:dyDescent="0.2">
      <c r="A55" s="1">
        <v>26</v>
      </c>
      <c r="B55" s="1">
        <v>1.4159106154853973</v>
      </c>
      <c r="C55" s="1">
        <v>-0.41591061548539732</v>
      </c>
      <c r="D55" s="1">
        <v>-0.67815185031436975</v>
      </c>
      <c r="F55" s="1">
        <v>43.220338983050844</v>
      </c>
      <c r="G55" s="1">
        <v>1</v>
      </c>
    </row>
    <row r="56" spans="1:12" x14ac:dyDescent="0.2">
      <c r="A56" s="1">
        <v>27</v>
      </c>
      <c r="B56" s="1">
        <v>0.6301930526432421</v>
      </c>
      <c r="C56" s="1">
        <v>0.3698069473567579</v>
      </c>
      <c r="D56" s="1">
        <v>0.60297875618396957</v>
      </c>
      <c r="F56" s="1">
        <v>44.915254237288131</v>
      </c>
      <c r="G56" s="1">
        <v>1</v>
      </c>
    </row>
    <row r="57" spans="1:12" x14ac:dyDescent="0.2">
      <c r="A57" s="1">
        <v>28</v>
      </c>
      <c r="B57" s="1">
        <v>1.5053085936639823</v>
      </c>
      <c r="C57" s="1">
        <v>-0.50530859366398229</v>
      </c>
      <c r="D57" s="1">
        <v>-0.82391731543820868</v>
      </c>
      <c r="F57" s="1">
        <v>46.610169491525419</v>
      </c>
      <c r="G57" s="1">
        <v>1</v>
      </c>
    </row>
    <row r="58" spans="1:12" x14ac:dyDescent="0.2">
      <c r="A58" s="1">
        <v>29</v>
      </c>
      <c r="B58" s="1">
        <v>1.1451640968284567</v>
      </c>
      <c r="C58" s="1">
        <v>-0.14516409682845666</v>
      </c>
      <c r="D58" s="1">
        <v>-0.23669340766535107</v>
      </c>
      <c r="F58" s="1">
        <v>48.305084745762713</v>
      </c>
      <c r="G58" s="1">
        <v>1</v>
      </c>
    </row>
    <row r="59" spans="1:12" x14ac:dyDescent="0.2">
      <c r="A59" s="1">
        <v>30</v>
      </c>
      <c r="B59" s="1">
        <v>0.24130243952974384</v>
      </c>
      <c r="C59" s="1">
        <v>0.75869756047025616</v>
      </c>
      <c r="D59" s="1">
        <v>1.2370738694934016</v>
      </c>
      <c r="F59" s="1">
        <v>50</v>
      </c>
      <c r="G59" s="1">
        <v>1</v>
      </c>
    </row>
    <row r="60" spans="1:12" x14ac:dyDescent="0.2">
      <c r="A60" s="1">
        <v>31</v>
      </c>
      <c r="B60" s="1">
        <v>0.62422209333662115</v>
      </c>
      <c r="C60" s="1">
        <v>0.37577790666337885</v>
      </c>
      <c r="D60" s="1">
        <v>0.61271454303617845</v>
      </c>
      <c r="F60" s="1">
        <v>51.694915254237287</v>
      </c>
      <c r="G60" s="1">
        <v>1</v>
      </c>
    </row>
    <row r="61" spans="1:12" x14ac:dyDescent="0.2">
      <c r="A61" s="1">
        <v>32</v>
      </c>
      <c r="B61" s="1">
        <v>0.83313184648421301</v>
      </c>
      <c r="C61" s="1">
        <v>0.16686815351578699</v>
      </c>
      <c r="D61" s="1">
        <v>0.27208237263481533</v>
      </c>
      <c r="F61" s="1">
        <v>53.389830508474574</v>
      </c>
      <c r="G61" s="1">
        <v>1</v>
      </c>
    </row>
    <row r="62" spans="1:12" x14ac:dyDescent="0.2">
      <c r="A62" s="1">
        <v>33</v>
      </c>
      <c r="B62" s="1">
        <v>1.1971569170883616</v>
      </c>
      <c r="C62" s="1">
        <v>-0.19715691708836158</v>
      </c>
      <c r="D62" s="1">
        <v>-0.32146890016189911</v>
      </c>
      <c r="F62" s="1">
        <v>55.084745762711862</v>
      </c>
      <c r="G62" s="1">
        <v>1</v>
      </c>
    </row>
    <row r="63" spans="1:12" x14ac:dyDescent="0.2">
      <c r="A63" s="1">
        <v>34</v>
      </c>
      <c r="B63" s="1">
        <v>0.13593836094845457</v>
      </c>
      <c r="C63" s="1">
        <v>0.86406163905154543</v>
      </c>
      <c r="D63" s="1">
        <v>1.4088724295353938</v>
      </c>
      <c r="F63" s="1">
        <v>56.779661016949149</v>
      </c>
      <c r="G63" s="1">
        <v>1</v>
      </c>
    </row>
    <row r="64" spans="1:12" x14ac:dyDescent="0.2">
      <c r="A64" s="1">
        <v>35</v>
      </c>
      <c r="B64" s="1">
        <v>1.2010647424393299</v>
      </c>
      <c r="C64" s="1">
        <v>-0.20106474243932992</v>
      </c>
      <c r="D64" s="1">
        <v>-0.32784069951924838</v>
      </c>
      <c r="F64" s="1">
        <v>58.474576271186436</v>
      </c>
      <c r="G64" s="1">
        <v>1</v>
      </c>
    </row>
    <row r="65" spans="1:7" x14ac:dyDescent="0.2">
      <c r="A65" s="1">
        <v>36</v>
      </c>
      <c r="B65" s="1">
        <v>0.33466832154231119</v>
      </c>
      <c r="C65" s="1">
        <v>0.66533167845768881</v>
      </c>
      <c r="D65" s="1">
        <v>1.084838645660124</v>
      </c>
      <c r="F65" s="1">
        <v>60.169491525423723</v>
      </c>
      <c r="G65" s="1">
        <v>1</v>
      </c>
    </row>
    <row r="66" spans="1:7" x14ac:dyDescent="0.2">
      <c r="A66" s="1">
        <v>37</v>
      </c>
      <c r="B66" s="1">
        <v>1.1320468711482643</v>
      </c>
      <c r="C66" s="1">
        <v>-0.1320468711482643</v>
      </c>
      <c r="D66" s="1">
        <v>-0.21530546868324077</v>
      </c>
      <c r="F66" s="1">
        <v>61.86440677966101</v>
      </c>
      <c r="G66" s="1">
        <v>1</v>
      </c>
    </row>
    <row r="67" spans="1:7" x14ac:dyDescent="0.2">
      <c r="A67" s="1">
        <v>38</v>
      </c>
      <c r="B67" s="1">
        <v>1.7176766391216054</v>
      </c>
      <c r="C67" s="1">
        <v>0.2823233608783946</v>
      </c>
      <c r="D67" s="1">
        <v>0.46033475087720377</v>
      </c>
      <c r="F67" s="1">
        <v>63.559322033898304</v>
      </c>
      <c r="G67" s="1">
        <v>2</v>
      </c>
    </row>
    <row r="68" spans="1:7" x14ac:dyDescent="0.2">
      <c r="A68" s="1">
        <v>39</v>
      </c>
      <c r="B68" s="1">
        <v>1.579960908523103</v>
      </c>
      <c r="C68" s="1">
        <v>0.420039091476897</v>
      </c>
      <c r="D68" s="1">
        <v>0.68488342562976889</v>
      </c>
      <c r="F68" s="1">
        <v>65.254237288135585</v>
      </c>
      <c r="G68" s="1">
        <v>2</v>
      </c>
    </row>
    <row r="69" spans="1:7" x14ac:dyDescent="0.2">
      <c r="A69" s="1">
        <v>40</v>
      </c>
      <c r="B69" s="1">
        <v>1.2645604590327655</v>
      </c>
      <c r="C69" s="1">
        <v>0.73543954096723452</v>
      </c>
      <c r="D69" s="1">
        <v>1.1991511323153321</v>
      </c>
      <c r="F69" s="1">
        <v>66.949152542372872</v>
      </c>
      <c r="G69" s="1">
        <v>2</v>
      </c>
    </row>
    <row r="70" spans="1:7" x14ac:dyDescent="0.2">
      <c r="A70" s="1">
        <v>41</v>
      </c>
      <c r="B70" s="1">
        <v>1.939740603077966</v>
      </c>
      <c r="C70" s="1">
        <v>6.025939692203397E-2</v>
      </c>
      <c r="D70" s="1">
        <v>9.8254336388632416E-2</v>
      </c>
      <c r="F70" s="1">
        <v>68.644067796610159</v>
      </c>
      <c r="G70" s="1">
        <v>2</v>
      </c>
    </row>
    <row r="71" spans="1:7" x14ac:dyDescent="0.2">
      <c r="A71" s="1">
        <v>42</v>
      </c>
      <c r="B71" s="1">
        <v>2.1344074951487899</v>
      </c>
      <c r="C71" s="1">
        <v>-0.13440749514878991</v>
      </c>
      <c r="D71" s="1">
        <v>-0.2191545205570061</v>
      </c>
      <c r="F71" s="1">
        <v>70.33898305084746</v>
      </c>
      <c r="G71" s="1">
        <v>2</v>
      </c>
    </row>
    <row r="72" spans="1:7" x14ac:dyDescent="0.2">
      <c r="A72" s="1">
        <v>43</v>
      </c>
      <c r="B72" s="1">
        <v>1.627171386483234</v>
      </c>
      <c r="C72" s="1">
        <v>0.37282861351676599</v>
      </c>
      <c r="D72" s="1">
        <v>0.60790565254378071</v>
      </c>
      <c r="F72" s="1">
        <v>72.033898305084747</v>
      </c>
      <c r="G72" s="1">
        <v>2</v>
      </c>
    </row>
    <row r="73" spans="1:7" x14ac:dyDescent="0.2">
      <c r="A73" s="1">
        <v>44</v>
      </c>
      <c r="B73" s="1">
        <v>1.9774858055336824</v>
      </c>
      <c r="C73" s="1">
        <v>2.2514194466317639E-2</v>
      </c>
      <c r="D73" s="1">
        <v>3.6709913301568316E-2</v>
      </c>
      <c r="F73" s="1">
        <v>73.728813559322035</v>
      </c>
      <c r="G73" s="1">
        <v>2</v>
      </c>
    </row>
    <row r="74" spans="1:7" x14ac:dyDescent="0.2">
      <c r="A74" s="1">
        <v>45</v>
      </c>
      <c r="B74" s="1">
        <v>1.2700175215290803</v>
      </c>
      <c r="C74" s="1">
        <v>0.72998247847091968</v>
      </c>
      <c r="D74" s="1">
        <v>1.1902532660638585</v>
      </c>
      <c r="F74" s="1">
        <v>75.423728813559322</v>
      </c>
      <c r="G74" s="1">
        <v>2</v>
      </c>
    </row>
    <row r="75" spans="1:7" x14ac:dyDescent="0.2">
      <c r="A75" s="1">
        <v>46</v>
      </c>
      <c r="B75" s="1">
        <v>1.9646259337781085</v>
      </c>
      <c r="C75" s="1">
        <v>3.5374066221891542E-2</v>
      </c>
      <c r="D75" s="1">
        <v>5.7678230774470471E-2</v>
      </c>
      <c r="F75" s="1">
        <v>77.118644067796609</v>
      </c>
      <c r="G75" s="1">
        <v>2</v>
      </c>
    </row>
    <row r="76" spans="1:7" x14ac:dyDescent="0.2">
      <c r="A76" s="1">
        <v>47</v>
      </c>
      <c r="B76" s="1">
        <v>1.1633692034794727</v>
      </c>
      <c r="C76" s="1">
        <v>0.8366307965205273</v>
      </c>
      <c r="D76" s="1">
        <v>1.3641458081761819</v>
      </c>
      <c r="F76" s="1">
        <v>78.813559322033896</v>
      </c>
      <c r="G76" s="1">
        <v>2</v>
      </c>
    </row>
    <row r="77" spans="1:7" x14ac:dyDescent="0.2">
      <c r="A77" s="1">
        <v>48</v>
      </c>
      <c r="B77" s="1">
        <v>0.57095826477891642</v>
      </c>
      <c r="C77" s="1">
        <v>1.4290417352210836</v>
      </c>
      <c r="D77" s="1">
        <v>2.3300855059580972</v>
      </c>
      <c r="F77" s="1">
        <v>80.508474576271183</v>
      </c>
      <c r="G77" s="1">
        <v>2</v>
      </c>
    </row>
    <row r="78" spans="1:7" x14ac:dyDescent="0.2">
      <c r="A78" s="1">
        <v>49</v>
      </c>
      <c r="B78" s="1">
        <v>1.0990219528920686</v>
      </c>
      <c r="C78" s="1">
        <v>0.90097804710793139</v>
      </c>
      <c r="D78" s="1">
        <v>1.4690654842406239</v>
      </c>
      <c r="F78" s="1">
        <v>82.20338983050847</v>
      </c>
      <c r="G78" s="1">
        <v>2</v>
      </c>
    </row>
    <row r="79" spans="1:7" x14ac:dyDescent="0.2">
      <c r="A79" s="1">
        <v>50</v>
      </c>
      <c r="B79" s="1">
        <v>1.2750845552981276</v>
      </c>
      <c r="C79" s="1">
        <v>0.72491544470187241</v>
      </c>
      <c r="D79" s="1">
        <v>1.1819913506470701</v>
      </c>
      <c r="F79" s="1">
        <v>83.898305084745758</v>
      </c>
      <c r="G79" s="1">
        <v>2</v>
      </c>
    </row>
    <row r="80" spans="1:7" x14ac:dyDescent="0.2">
      <c r="A80" s="1">
        <v>51</v>
      </c>
      <c r="B80" s="1">
        <v>1.5213518178636041</v>
      </c>
      <c r="C80" s="1">
        <v>0.47864818213639593</v>
      </c>
      <c r="D80" s="1">
        <v>0.78044689959783675</v>
      </c>
      <c r="F80" s="1">
        <v>85.593220338983045</v>
      </c>
      <c r="G80" s="1">
        <v>2</v>
      </c>
    </row>
    <row r="81" spans="1:7" x14ac:dyDescent="0.2">
      <c r="A81" s="1">
        <v>52</v>
      </c>
      <c r="B81" s="1">
        <v>1.8418665746202965</v>
      </c>
      <c r="C81" s="1">
        <v>0.15813342537970354</v>
      </c>
      <c r="D81" s="1">
        <v>0.25784019696789978</v>
      </c>
      <c r="F81" s="1">
        <v>87.288135593220332</v>
      </c>
      <c r="G81" s="1">
        <v>2</v>
      </c>
    </row>
    <row r="82" spans="1:7" x14ac:dyDescent="0.2">
      <c r="A82" s="1">
        <v>53</v>
      </c>
      <c r="B82" s="1">
        <v>1.9116097715505957</v>
      </c>
      <c r="C82" s="1">
        <v>8.8390228449404251E-2</v>
      </c>
      <c r="D82" s="1">
        <v>0.14412230594960113</v>
      </c>
      <c r="F82" s="1">
        <v>88.983050847457619</v>
      </c>
      <c r="G82" s="1">
        <v>2</v>
      </c>
    </row>
    <row r="83" spans="1:7" x14ac:dyDescent="0.2">
      <c r="A83" s="1">
        <v>54</v>
      </c>
      <c r="B83" s="1">
        <v>1.0167400011164378</v>
      </c>
      <c r="C83" s="1">
        <v>0.98325999888356219</v>
      </c>
      <c r="D83" s="1">
        <v>1.6032281042040495</v>
      </c>
      <c r="F83" s="1">
        <v>90.677966101694906</v>
      </c>
      <c r="G83" s="1">
        <v>2</v>
      </c>
    </row>
    <row r="84" spans="1:7" x14ac:dyDescent="0.2">
      <c r="A84" s="1">
        <v>55</v>
      </c>
      <c r="B84" s="1">
        <v>1.8836168941732412</v>
      </c>
      <c r="C84" s="1">
        <v>0.11638310582675881</v>
      </c>
      <c r="D84" s="1">
        <v>0.18976533808745905</v>
      </c>
      <c r="F84" s="1">
        <v>92.372881355932194</v>
      </c>
      <c r="G84" s="1">
        <v>2</v>
      </c>
    </row>
    <row r="85" spans="1:7" x14ac:dyDescent="0.2">
      <c r="A85" s="1">
        <v>56</v>
      </c>
      <c r="B85" s="1">
        <v>1.3522906975324998</v>
      </c>
      <c r="C85" s="1">
        <v>0.64770930246750025</v>
      </c>
      <c r="D85" s="1">
        <v>1.0561049551994113</v>
      </c>
      <c r="F85" s="1">
        <v>94.067796610169481</v>
      </c>
      <c r="G85" s="1">
        <v>2</v>
      </c>
    </row>
    <row r="86" spans="1:7" x14ac:dyDescent="0.2">
      <c r="A86" s="1">
        <v>57</v>
      </c>
      <c r="B86" s="1">
        <v>2.1456573016225899</v>
      </c>
      <c r="C86" s="1">
        <v>-0.14565730162258994</v>
      </c>
      <c r="D86" s="1">
        <v>-0.23749758945651564</v>
      </c>
      <c r="F86" s="1">
        <v>95.762711864406782</v>
      </c>
      <c r="G86" s="1">
        <v>2</v>
      </c>
    </row>
    <row r="87" spans="1:7" x14ac:dyDescent="0.2">
      <c r="A87" s="1">
        <v>58</v>
      </c>
      <c r="B87" s="1">
        <v>0.63293125609517298</v>
      </c>
      <c r="C87" s="1">
        <v>1.367068743904827</v>
      </c>
      <c r="D87" s="1">
        <v>2.2290371143906271</v>
      </c>
      <c r="F87" s="1">
        <v>97.457627118644069</v>
      </c>
      <c r="G87" s="1">
        <v>2</v>
      </c>
    </row>
    <row r="88" spans="1:7" ht="17" thickBot="1" x14ac:dyDescent="0.25">
      <c r="A88" s="2">
        <v>59</v>
      </c>
      <c r="B88" s="2">
        <v>1.823764034470315</v>
      </c>
      <c r="C88" s="2">
        <v>0.17623596552968501</v>
      </c>
      <c r="D88" s="2">
        <v>0.28735680616474085</v>
      </c>
      <c r="F88" s="2">
        <v>99.152542372881356</v>
      </c>
      <c r="G88" s="2">
        <v>2</v>
      </c>
    </row>
  </sheetData>
  <sortState ref="G30:G88">
    <sortCondition ref="G3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form_outcomes_final</vt:lpstr>
      <vt:lpstr>Pearson Correlation</vt:lpstr>
      <vt:lpstr>Reg(All)</vt:lpstr>
      <vt:lpstr>+ p-value metrics </vt:lpstr>
      <vt:lpstr>Reg(+p-values)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2017-09-04T14:51:20Z</dcterms:created>
  <dcterms:modified xsi:type="dcterms:W3CDTF">2017-09-12T04:03:18Z</dcterms:modified>
</cp:coreProperties>
</file>