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8" firstSheet="0" activeTab="7"/>
  </bookViews>
  <sheets>
    <sheet name="sum" sheetId="1" state="visible" r:id="rId2"/>
    <sheet name="hamming" sheetId="2" state="visible" r:id="rId3"/>
    <sheet name="matrixmult_32bit" sheetId="3" state="visible" r:id="rId4"/>
    <sheet name="compare" sheetId="4" state="visible" r:id="rId5"/>
    <sheet name="mult" sheetId="5" state="visible" r:id="rId6"/>
    <sheet name="matrixmult_8bit" sheetId="6" state="visible" r:id="rId7"/>
    <sheet name="AES" sheetId="7" state="visible" r:id="rId8"/>
    <sheet name="stackMachine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<sst xmlns="http://schemas.openxmlformats.org/spreadsheetml/2006/main" count="238" uniqueCount="81">
  <si>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</si>
  <si>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</si>
  <si>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</si>
  <si>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</si>
  <si>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</si>
  <si>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</si>
  <si>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</si>
  <si>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</si>
  <si>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</si>
  <si>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</si>
  <si>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</si>
  <si>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</si>
  <si>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</si>
  <si>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</si>
  <si>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</si>
  <si>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</si>
  <si>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</si>
  <si>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</si>
  <si>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</si>
  <si>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</si>
  <si>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</si>
  <si>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</si>
  <si>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</si>
  <si>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</si>
  <si>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</si>
  <si>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</si>
  <si>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</si>
  <si>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</si>
  <si>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</si>
  <si>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PCF</t>
  </si>
  <si>
    <t>1024-1</t>
  </si>
  <si>
    <t>256-1</t>
  </si>
  <si>
    <t>128-1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</si>
  <si>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</si>
  <si>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</si>
  <si>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</si>
  <si>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</si>
  <si>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</si>
  <si>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</si>
  <si>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</si>
  <si>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</si>
  <si>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</si>
  <si>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</si>
  <si>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</si>
  <si>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</si>
  <si>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</si>
  <si>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</si>
  <si>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</si>
  <si>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Sequential storage efficiency</t>
  </si>
  <si>
    <t>WCS (XOR garble)</t>
  </si>
  <si>
    <t>Sequential Time Overhead</t>
  </si>
  <si>
    <t>Sequential storage efficiency (compare to PCF)</t>
  </si>
  <si>
    <t>Sequential Time Overhead (compare to PCF)</t>
  </si>
  <si>
    <t>160-1</t>
  </si>
  <si>
    <t>1600-1</t>
  </si>
  <si>
    <t>16000-1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</si>
  <si>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</si>
  <si>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</si>
  <si>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</si>
  <si>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</si>
  <si>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</si>
  <si>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</si>
  <si>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</si>
  <si>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</si>
  <si>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</si>
  <si>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</si>
  <si>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</si>
  <si>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</si>
  <si>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</si>
  <si>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</si>
  <si>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</si>
  <si>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</si>
  <si>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</si>
  <si>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compare (width_clock cycle)</t>
  </si>
  <si>
    <t>mult (width_clock cycle)</t>
  </si>
  <si>
    <t>total</t>
  </si>
  <si>
    <t>xor</t>
  </si>
  <si>
    <t>matrixmult 8bit (N, N^ clcok)</t>
  </si>
  <si>
    <t>AES (c)</t>
  </si>
  <si>
    <t>HEKM (imp. by Justgarble)</t>
  </si>
  <si>
    <t>stackMachine(bit)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</si>
</sst>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"/>
    <numFmt numFmtId="167" formatCode="0.00%"/>
    <numFmt numFmtId="168" formatCode="0.0%"/>
    <numFmt numFmtId="169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2" t="s">
        <v>29</v>
      </c>
      <c r="AE1" s="0" t="s">
        <v>30</v>
      </c>
      <c r="AF1" s="0" t="s">
        <v>31</v>
      </c>
      <c r="AG1" s="0" t="s">
        <v>32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  <c r="AE3" s="0" t="n">
        <v>1</v>
      </c>
      <c r="AF3" s="0" t="n">
        <v>1</v>
      </c>
      <c r="AG3" s="0" t="n">
        <v>1</v>
      </c>
    </row>
    <row r="6" customFormat="false" ht="12.75" hidden="false" customHeight="false" outlineLevel="0" collapsed="false">
      <c r="A6" s="0" t="s">
        <v>34</v>
      </c>
      <c r="B6" s="0" t="n">
        <v>3</v>
      </c>
      <c r="C6" s="0" t="n">
        <v>53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253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125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0</v>
      </c>
    </row>
    <row r="7" customFormat="false" ht="12.75" hidden="false" customHeight="false" outlineLevel="0" collapsed="false">
      <c r="A7" s="0" t="s">
        <v>35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2.75" hidden="false" customHeight="false" outlineLevel="0" collapsed="false">
      <c r="A8" s="0" t="s">
        <v>36</v>
      </c>
      <c r="B8" s="0" t="n">
        <v>2043</v>
      </c>
      <c r="C8" s="0" t="n">
        <v>1453</v>
      </c>
      <c r="D8" s="0" t="n">
        <v>766</v>
      </c>
      <c r="E8" s="0" t="n">
        <v>382</v>
      </c>
      <c r="F8" s="0" t="n">
        <v>190</v>
      </c>
      <c r="G8" s="0" t="n">
        <v>94</v>
      </c>
      <c r="H8" s="0" t="n">
        <v>46</v>
      </c>
      <c r="I8" s="0" t="n">
        <v>22</v>
      </c>
      <c r="J8" s="0" t="n">
        <v>10</v>
      </c>
      <c r="K8" s="0" t="n">
        <v>4</v>
      </c>
      <c r="L8" s="0" t="n">
        <v>2</v>
      </c>
      <c r="M8" s="0" t="n">
        <v>256</v>
      </c>
      <c r="N8" s="0" t="n">
        <v>382</v>
      </c>
      <c r="O8" s="0" t="n">
        <v>190</v>
      </c>
      <c r="P8" s="0" t="n">
        <v>94</v>
      </c>
      <c r="Q8" s="0" t="n">
        <v>46</v>
      </c>
      <c r="R8" s="0" t="n">
        <v>22</v>
      </c>
      <c r="S8" s="0" t="n">
        <v>10</v>
      </c>
      <c r="T8" s="0" t="n">
        <v>4</v>
      </c>
      <c r="U8" s="0" t="n">
        <v>2</v>
      </c>
      <c r="V8" s="0" t="n">
        <v>128</v>
      </c>
      <c r="W8" s="0" t="n">
        <v>190</v>
      </c>
      <c r="X8" s="0" t="n">
        <v>94</v>
      </c>
      <c r="Y8" s="0" t="n">
        <v>46</v>
      </c>
      <c r="Z8" s="0" t="n">
        <v>22</v>
      </c>
      <c r="AA8" s="0" t="n">
        <v>10</v>
      </c>
      <c r="AB8" s="0" t="n">
        <v>4</v>
      </c>
      <c r="AC8" s="0" t="n">
        <v>2</v>
      </c>
    </row>
    <row r="9" customFormat="false" ht="12.75" hidden="false" customHeight="false" outlineLevel="0" collapsed="false">
      <c r="A9" s="0" t="s">
        <v>37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254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126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</row>
    <row r="10" customFormat="false" ht="12.75" hidden="false" customHeight="false" outlineLevel="0" collapsed="false">
      <c r="A10" s="0" t="s">
        <v>38</v>
      </c>
      <c r="B10" s="0" t="n">
        <v>1019</v>
      </c>
      <c r="C10" s="0" t="n">
        <v>29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2.75" hidden="false" customHeight="false" outlineLevel="0" collapsed="false">
      <c r="A14" s="0" t="s">
        <v>42</v>
      </c>
      <c r="B14" s="0" t="n">
        <v>1025</v>
      </c>
      <c r="C14" s="0" t="n">
        <v>991</v>
      </c>
      <c r="D14" s="0" t="n">
        <v>511</v>
      </c>
      <c r="E14" s="0" t="n">
        <v>255</v>
      </c>
      <c r="F14" s="0" t="n">
        <v>127</v>
      </c>
      <c r="G14" s="0" t="n">
        <v>63</v>
      </c>
      <c r="H14" s="0" t="n">
        <v>31</v>
      </c>
      <c r="I14" s="0" t="n">
        <v>15</v>
      </c>
      <c r="J14" s="0" t="n">
        <v>7</v>
      </c>
      <c r="K14" s="0" t="n">
        <v>3</v>
      </c>
      <c r="L14" s="0" t="n">
        <v>0</v>
      </c>
      <c r="M14" s="0" t="n">
        <v>506</v>
      </c>
      <c r="N14" s="0" t="n">
        <v>255</v>
      </c>
      <c r="O14" s="0" t="n">
        <v>127</v>
      </c>
      <c r="P14" s="0" t="n">
        <v>63</v>
      </c>
      <c r="Q14" s="0" t="n">
        <v>31</v>
      </c>
      <c r="R14" s="0" t="n">
        <v>15</v>
      </c>
      <c r="S14" s="0" t="n">
        <v>7</v>
      </c>
      <c r="T14" s="0" t="n">
        <v>3</v>
      </c>
      <c r="U14" s="0" t="n">
        <v>0</v>
      </c>
      <c r="V14" s="0" t="n">
        <v>250</v>
      </c>
      <c r="W14" s="0" t="n">
        <v>127</v>
      </c>
      <c r="X14" s="0" t="n">
        <v>63</v>
      </c>
      <c r="Y14" s="0" t="n">
        <v>31</v>
      </c>
      <c r="Z14" s="0" t="n">
        <v>15</v>
      </c>
      <c r="AA14" s="0" t="n">
        <v>7</v>
      </c>
      <c r="AB14" s="0" t="n">
        <v>3</v>
      </c>
      <c r="AC14" s="0" t="n">
        <v>0</v>
      </c>
    </row>
    <row r="15" customFormat="false" ht="12.75" hidden="false" customHeight="false" outlineLevel="0" collapsed="false">
      <c r="A15" s="0" t="s">
        <v>43</v>
      </c>
      <c r="B15" s="0" t="n">
        <v>1023</v>
      </c>
      <c r="C15" s="0" t="n">
        <v>36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258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2</v>
      </c>
      <c r="V15" s="0" t="n">
        <v>130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2</v>
      </c>
    </row>
    <row r="16" customFormat="false" ht="12.75" hidden="false" customHeight="false" outlineLevel="0" collapsed="false">
      <c r="A16" s="0" t="s">
        <v>44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</row>
    <row r="18" customFormat="false" ht="12.75" hidden="false" customHeight="false" outlineLevel="0" collapsed="false">
      <c r="AE18" s="0" t="n">
        <v>11999</v>
      </c>
      <c r="AF18" s="0" t="n">
        <v>2951</v>
      </c>
      <c r="AG18" s="0" t="n">
        <v>1443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3067</v>
      </c>
      <c r="C20" s="0" t="n">
        <f aca="false">SUM(C6:C13)</f>
        <v>1536</v>
      </c>
      <c r="D20" s="0" t="n">
        <f aca="false">SUM(D6:D13)</f>
        <v>768</v>
      </c>
      <c r="E20" s="0" t="n">
        <f aca="false">SUM(E6:E13)</f>
        <v>384</v>
      </c>
      <c r="F20" s="0" t="n">
        <f aca="false">SUM(F6:F13)</f>
        <v>192</v>
      </c>
      <c r="G20" s="0" t="n">
        <f aca="false">SUM(G6:G13)</f>
        <v>96</v>
      </c>
      <c r="H20" s="0" t="n">
        <f aca="false">SUM(H6:H13)</f>
        <v>48</v>
      </c>
      <c r="I20" s="0" t="n">
        <f aca="false">SUM(I6:I13)</f>
        <v>24</v>
      </c>
      <c r="J20" s="0" t="n">
        <f aca="false">SUM(J6:J13)</f>
        <v>12</v>
      </c>
      <c r="K20" s="0" t="n">
        <f aca="false">SUM(K6:K13)</f>
        <v>6</v>
      </c>
      <c r="L20" s="0" t="n">
        <f aca="false">SUM(L6:L13)</f>
        <v>3</v>
      </c>
      <c r="M20" s="0" t="n">
        <f aca="false">SUM(M6:M13)</f>
        <v>764</v>
      </c>
      <c r="N20" s="0" t="n">
        <f aca="false">SUM(N6:N13)</f>
        <v>384</v>
      </c>
      <c r="O20" s="0" t="n">
        <f aca="false">SUM(O6:O13)</f>
        <v>192</v>
      </c>
      <c r="P20" s="0" t="n">
        <f aca="false">SUM(P6:P13)</f>
        <v>96</v>
      </c>
      <c r="Q20" s="0" t="n">
        <f aca="false">SUM(Q6:Q13)</f>
        <v>48</v>
      </c>
      <c r="R20" s="0" t="n">
        <f aca="false">SUM(R6:R13)</f>
        <v>24</v>
      </c>
      <c r="S20" s="0" t="n">
        <f aca="false">SUM(S6:S13)</f>
        <v>12</v>
      </c>
      <c r="T20" s="0" t="n">
        <f aca="false">SUM(T6:T13)</f>
        <v>6</v>
      </c>
      <c r="U20" s="0" t="n">
        <f aca="false">SUM(U6:U13)</f>
        <v>3</v>
      </c>
      <c r="V20" s="0" t="n">
        <f aca="false">SUM(V6:V13)</f>
        <v>380</v>
      </c>
      <c r="W20" s="0" t="n">
        <f aca="false">SUM(W6:W13)</f>
        <v>192</v>
      </c>
      <c r="X20" s="0" t="n">
        <f aca="false">SUM(X6:X13)</f>
        <v>96</v>
      </c>
      <c r="Y20" s="0" t="n">
        <f aca="false">SUM(Y6:Y13)</f>
        <v>48</v>
      </c>
      <c r="Z20" s="0" t="n">
        <f aca="false">SUM(Z6:Z13)</f>
        <v>24</v>
      </c>
      <c r="AA20" s="0" t="n">
        <f aca="false">SUM(AA6:AA13)</f>
        <v>12</v>
      </c>
      <c r="AB20" s="0" t="n">
        <f aca="false">SUM(AB6:AB13)</f>
        <v>6</v>
      </c>
      <c r="AC20" s="0" t="n">
        <f aca="false">SUM(AC6:AC13)</f>
        <v>3</v>
      </c>
      <c r="AE20" s="0" t="n">
        <f aca="false">AE18-AE21</f>
        <v>9022</v>
      </c>
      <c r="AF20" s="0" t="n">
        <f aca="false">AF18-AF21</f>
        <v>2230</v>
      </c>
      <c r="AG20" s="0" t="n">
        <f aca="false">AG18-AG21</f>
        <v>1098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2048</v>
      </c>
      <c r="C21" s="0" t="n">
        <f aca="false">SUM(C14:C16)</f>
        <v>1027</v>
      </c>
      <c r="D21" s="0" t="n">
        <f aca="false">SUM(D14:D16)</f>
        <v>512</v>
      </c>
      <c r="E21" s="0" t="n">
        <f aca="false">SUM(E14:E16)</f>
        <v>256</v>
      </c>
      <c r="F21" s="0" t="n">
        <f aca="false">SUM(F14:F16)</f>
        <v>128</v>
      </c>
      <c r="G21" s="0" t="n">
        <f aca="false">SUM(G14:G16)</f>
        <v>64</v>
      </c>
      <c r="H21" s="0" t="n">
        <f aca="false">SUM(H14:H16)</f>
        <v>32</v>
      </c>
      <c r="I21" s="0" t="n">
        <f aca="false">SUM(I14:I16)</f>
        <v>16</v>
      </c>
      <c r="J21" s="0" t="n">
        <f aca="false">SUM(J14:J16)</f>
        <v>8</v>
      </c>
      <c r="K21" s="0" t="n">
        <f aca="false">SUM(K14:K16)</f>
        <v>4</v>
      </c>
      <c r="L21" s="0" t="n">
        <f aca="false">SUM(L14:L16)</f>
        <v>2</v>
      </c>
      <c r="M21" s="0" t="n">
        <f aca="false">SUM(M14:M16)</f>
        <v>765</v>
      </c>
      <c r="N21" s="0" t="n">
        <f aca="false">SUM(N14:N16)</f>
        <v>256</v>
      </c>
      <c r="O21" s="0" t="n">
        <f aca="false">SUM(O14:O16)</f>
        <v>128</v>
      </c>
      <c r="P21" s="0" t="n">
        <f aca="false">SUM(P14:P16)</f>
        <v>64</v>
      </c>
      <c r="Q21" s="0" t="n">
        <f aca="false">SUM(Q14:Q16)</f>
        <v>32</v>
      </c>
      <c r="R21" s="0" t="n">
        <f aca="false">SUM(R14:R16)</f>
        <v>16</v>
      </c>
      <c r="S21" s="0" t="n">
        <f aca="false">SUM(S14:S16)</f>
        <v>8</v>
      </c>
      <c r="T21" s="0" t="n">
        <f aca="false">SUM(T14:T16)</f>
        <v>4</v>
      </c>
      <c r="U21" s="0" t="n">
        <f aca="false">SUM(U14:U16)</f>
        <v>2</v>
      </c>
      <c r="V21" s="0" t="n">
        <f aca="false">SUM(V14:V16)</f>
        <v>381</v>
      </c>
      <c r="W21" s="0" t="n">
        <f aca="false">SUM(W14:W16)</f>
        <v>128</v>
      </c>
      <c r="X21" s="0" t="n">
        <f aca="false">SUM(X14:X16)</f>
        <v>64</v>
      </c>
      <c r="Y21" s="0" t="n">
        <f aca="false">SUM(Y14:Y16)</f>
        <v>32</v>
      </c>
      <c r="Z21" s="0" t="n">
        <f aca="false">SUM(Z14:Z16)</f>
        <v>16</v>
      </c>
      <c r="AA21" s="0" t="n">
        <f aca="false">SUM(AA14:AA16)</f>
        <v>8</v>
      </c>
      <c r="AB21" s="0" t="n">
        <f aca="false">SUM(AB14:AB16)</f>
        <v>4</v>
      </c>
      <c r="AC21" s="0" t="n">
        <f aca="false">SUM(AC14:AC16)</f>
        <v>2</v>
      </c>
      <c r="AE21" s="0" t="n">
        <v>2977</v>
      </c>
      <c r="AF21" s="0" t="n">
        <v>721</v>
      </c>
      <c r="AG21" s="0" t="n">
        <v>345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122760</v>
      </c>
      <c r="C23" s="0" t="n">
        <f aca="false">SUM(C20:C21)*3*8</f>
        <v>61512</v>
      </c>
      <c r="D23" s="0" t="n">
        <f aca="false">SUM(D20:D21)*3*8</f>
        <v>30720</v>
      </c>
      <c r="E23" s="0" t="n">
        <f aca="false">SUM(E20:E21)*3*8</f>
        <v>15360</v>
      </c>
      <c r="F23" s="0" t="n">
        <f aca="false">SUM(F20:F21)*3*8</f>
        <v>7680</v>
      </c>
      <c r="G23" s="0" t="n">
        <f aca="false">SUM(G20:G21)*3*8</f>
        <v>3840</v>
      </c>
      <c r="H23" s="0" t="n">
        <f aca="false">SUM(H20:H21)*3*8</f>
        <v>1920</v>
      </c>
      <c r="I23" s="0" t="n">
        <f aca="false">SUM(I20:I21)*3*8</f>
        <v>960</v>
      </c>
      <c r="J23" s="0" t="n">
        <f aca="false">SUM(J20:J21)*3*8</f>
        <v>480</v>
      </c>
      <c r="K23" s="0" t="n">
        <f aca="false">SUM(K20:K21)*3*8</f>
        <v>240</v>
      </c>
      <c r="L23" s="0" t="n">
        <f aca="false">SUM(L20:L21)*3*8</f>
        <v>120</v>
      </c>
      <c r="M23" s="0" t="n">
        <f aca="false">SUM(M20:M21)*3*8</f>
        <v>36696</v>
      </c>
      <c r="N23" s="0" t="n">
        <f aca="false">SUM(N20:N21)*3*8</f>
        <v>15360</v>
      </c>
      <c r="O23" s="0" t="n">
        <f aca="false">SUM(O20:O21)*3*8</f>
        <v>7680</v>
      </c>
      <c r="P23" s="0" t="n">
        <f aca="false">SUM(P20:P21)*3*8</f>
        <v>3840</v>
      </c>
      <c r="Q23" s="0" t="n">
        <f aca="false">SUM(Q20:Q21)*3*8</f>
        <v>1920</v>
      </c>
      <c r="R23" s="0" t="n">
        <f aca="false">SUM(R20:R21)*3*8</f>
        <v>960</v>
      </c>
      <c r="S23" s="0" t="n">
        <f aca="false">SUM(S20:S21)*3*8</f>
        <v>480</v>
      </c>
      <c r="T23" s="0" t="n">
        <f aca="false">SUM(T20:T21)*3*8</f>
        <v>240</v>
      </c>
      <c r="U23" s="0" t="n">
        <f aca="false">SUM(U20:U21)*3*8</f>
        <v>120</v>
      </c>
      <c r="V23" s="0" t="n">
        <f aca="false">SUM(V20:V21)*3*8</f>
        <v>18264</v>
      </c>
      <c r="W23" s="0" t="n">
        <f aca="false">SUM(W20:W21)*3*8</f>
        <v>7680</v>
      </c>
      <c r="X23" s="0" t="n">
        <f aca="false">SUM(X20:X21)*3*8</f>
        <v>3840</v>
      </c>
      <c r="Y23" s="0" t="n">
        <f aca="false">SUM(Y20:Y21)*3*8</f>
        <v>1920</v>
      </c>
      <c r="Z23" s="0" t="n">
        <f aca="false">SUM(Z20:Z21)*3*8</f>
        <v>960</v>
      </c>
      <c r="AA23" s="0" t="n">
        <f aca="false">SUM(AA20:AA21)*3*8</f>
        <v>480</v>
      </c>
      <c r="AB23" s="0" t="n">
        <f aca="false">SUM(AB20:AB21)*3*8</f>
        <v>240</v>
      </c>
      <c r="AC23" s="0" t="n">
        <f aca="false">SUM(AC20:AC21)*3*8</f>
        <v>120</v>
      </c>
      <c r="AE23" s="0" t="n">
        <f aca="false">SUM(AE20:AE21)*3*8</f>
        <v>287976</v>
      </c>
      <c r="AF23" s="0" t="n">
        <f aca="false">SUM(AF20:AF21)*3*8</f>
        <v>70824</v>
      </c>
      <c r="AG23" s="0" t="n">
        <f aca="false">SUM(AG20:AG21)*3*8</f>
        <v>34632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1.99570815450644</v>
      </c>
      <c r="D24" s="3" t="n">
        <f aca="false">$B$23/D23</f>
        <v>3.99609375</v>
      </c>
      <c r="E24" s="3" t="n">
        <f aca="false">$B$23/E23</f>
        <v>7.9921875</v>
      </c>
      <c r="F24" s="3" t="n">
        <f aca="false">$B$23/F23</f>
        <v>15.984375</v>
      </c>
      <c r="G24" s="3" t="n">
        <f aca="false">$B$23/G23</f>
        <v>31.96875</v>
      </c>
      <c r="H24" s="3" t="n">
        <f aca="false">$B$23/H23</f>
        <v>63.9375</v>
      </c>
      <c r="I24" s="3" t="n">
        <f aca="false">$B$23/I23</f>
        <v>127.875</v>
      </c>
      <c r="J24" s="3" t="n">
        <f aca="false">$B$23/J23</f>
        <v>255.75</v>
      </c>
      <c r="K24" s="3" t="n">
        <f aca="false">$B$23/K23</f>
        <v>511.5</v>
      </c>
      <c r="L24" s="3" t="n">
        <f aca="false">$B$23/L23</f>
        <v>1023</v>
      </c>
      <c r="M24" s="4" t="n">
        <f aca="false">$M$23/M23</f>
        <v>1</v>
      </c>
      <c r="N24" s="4" t="n">
        <f aca="false">$M$23/N23</f>
        <v>2.3890625</v>
      </c>
      <c r="O24" s="4" t="n">
        <f aca="false">$M$23/O23</f>
        <v>4.778125</v>
      </c>
      <c r="P24" s="4" t="n">
        <f aca="false">$M$23/P23</f>
        <v>9.55625</v>
      </c>
      <c r="Q24" s="4" t="n">
        <f aca="false">$M$23/Q23</f>
        <v>19.1125</v>
      </c>
      <c r="R24" s="4" t="n">
        <f aca="false">$M$23/R23</f>
        <v>38.225</v>
      </c>
      <c r="S24" s="4" t="n">
        <f aca="false">$M$23/S23</f>
        <v>76.45</v>
      </c>
      <c r="T24" s="4" t="n">
        <f aca="false">$M$23/T23</f>
        <v>152.9</v>
      </c>
      <c r="U24" s="4" t="n">
        <f aca="false">$M$23/U23</f>
        <v>305.8</v>
      </c>
      <c r="V24" s="4" t="n">
        <f aca="false">$V$23/V23</f>
        <v>1</v>
      </c>
      <c r="W24" s="4" t="n">
        <f aca="false">$V$23/W23</f>
        <v>2.378125</v>
      </c>
      <c r="X24" s="4" t="n">
        <f aca="false">$V$23/X23</f>
        <v>4.75625</v>
      </c>
      <c r="Y24" s="4" t="n">
        <f aca="false">$V$23/Y23</f>
        <v>9.5125</v>
      </c>
      <c r="Z24" s="4" t="n">
        <f aca="false">$V$23/Z23</f>
        <v>19.025</v>
      </c>
      <c r="AA24" s="4" t="n">
        <f aca="false">$V$23/AA23</f>
        <v>38.05</v>
      </c>
      <c r="AB24" s="4" t="n">
        <f aca="false">$V$23/AB23</f>
        <v>76.1</v>
      </c>
      <c r="AC24" s="4" t="n">
        <f aca="false">$V$23/AC23</f>
        <v>152.2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17383</v>
      </c>
      <c r="C26" s="0" t="n">
        <f aca="false">(5*C20+C21)*C3</f>
        <v>17414</v>
      </c>
      <c r="D26" s="0" t="n">
        <f aca="false">(5*D20+D21)*D3</f>
        <v>17408</v>
      </c>
      <c r="E26" s="0" t="n">
        <f aca="false">(5*E20+E21)*E3</f>
        <v>17408</v>
      </c>
      <c r="F26" s="0" t="n">
        <f aca="false">(5*F20+F21)*F3</f>
        <v>17408</v>
      </c>
      <c r="G26" s="0" t="n">
        <f aca="false">(5*G20+G21)*G3</f>
        <v>17408</v>
      </c>
      <c r="H26" s="0" t="n">
        <f aca="false">(5*H20+H21)*H3</f>
        <v>17408</v>
      </c>
      <c r="I26" s="0" t="n">
        <f aca="false">(5*I20+I21)*I3</f>
        <v>17408</v>
      </c>
      <c r="J26" s="0" t="n">
        <f aca="false">(5*J20+J21)*J3</f>
        <v>17408</v>
      </c>
      <c r="K26" s="0" t="n">
        <f aca="false">(5*K20+K21)*K3</f>
        <v>17408</v>
      </c>
      <c r="L26" s="0" t="n">
        <f aca="false">(5*L20+L21)*L3</f>
        <v>17408</v>
      </c>
      <c r="M26" s="0" t="n">
        <f aca="false">(5*M20+M21)*M3</f>
        <v>4585</v>
      </c>
      <c r="N26" s="0" t="n">
        <f aca="false">(5*N20+N21)*N3</f>
        <v>4352</v>
      </c>
      <c r="O26" s="0" t="n">
        <f aca="false">(5*O20+O21)*O3</f>
        <v>4352</v>
      </c>
      <c r="P26" s="0" t="n">
        <f aca="false">(5*P20+P21)*P3</f>
        <v>4352</v>
      </c>
      <c r="Q26" s="0" t="n">
        <f aca="false">(5*Q20+Q21)*Q3</f>
        <v>4352</v>
      </c>
      <c r="R26" s="0" t="n">
        <f aca="false">(5*R20+R21)*R3</f>
        <v>4352</v>
      </c>
      <c r="S26" s="0" t="n">
        <f aca="false">(5*S20+S21)*S3</f>
        <v>4352</v>
      </c>
      <c r="T26" s="0" t="n">
        <f aca="false">(5*T20+T21)*T3</f>
        <v>4352</v>
      </c>
      <c r="U26" s="0" t="n">
        <f aca="false">(5*U20+U21)*U3</f>
        <v>4352</v>
      </c>
      <c r="V26" s="0" t="n">
        <f aca="false">(5*V20+V21)*V3</f>
        <v>2281</v>
      </c>
      <c r="W26" s="0" t="n">
        <f aca="false">(5*W20+W21)*W3</f>
        <v>2176</v>
      </c>
      <c r="X26" s="0" t="n">
        <f aca="false">(5*X20+X21)*X3</f>
        <v>2176</v>
      </c>
      <c r="Y26" s="0" t="n">
        <f aca="false">(5*Y20+Y21)*Y3</f>
        <v>2176</v>
      </c>
      <c r="Z26" s="0" t="n">
        <f aca="false">(5*Z20+Z21)*Z3</f>
        <v>2176</v>
      </c>
      <c r="AA26" s="0" t="n">
        <f aca="false">(5*AA20+AA21)*AA3</f>
        <v>2176</v>
      </c>
      <c r="AB26" s="0" t="n">
        <f aca="false">(5*AB20+AB21)*AB3</f>
        <v>2176</v>
      </c>
      <c r="AC26" s="0" t="n">
        <f aca="false">(5*AC20+AC21)*AC3</f>
        <v>2176</v>
      </c>
      <c r="AE26" s="0" t="n">
        <f aca="false">(5*AE20+AE21)*AE3</f>
        <v>48087</v>
      </c>
      <c r="AF26" s="0" t="n">
        <f aca="false">(5*AF20+AF21)*AF3</f>
        <v>11871</v>
      </c>
      <c r="AG26" s="0" t="n">
        <f aca="false">(5*AG20+AG21)*AG3</f>
        <v>5835</v>
      </c>
    </row>
    <row r="27" s="2" customFormat="tru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0.00178335155036535</v>
      </c>
      <c r="D27" s="5" t="n">
        <f aca="false">D26/$B$26 -1</f>
        <v>0.00143818673416551</v>
      </c>
      <c r="E27" s="5" t="n">
        <f aca="false">E26/$B$26 -1</f>
        <v>0.00143818673416551</v>
      </c>
      <c r="F27" s="5" t="n">
        <f aca="false">F26/$B$26 -1</f>
        <v>0.00143818673416551</v>
      </c>
      <c r="G27" s="5" t="n">
        <f aca="false">G26/$B$26 -1</f>
        <v>0.00143818673416551</v>
      </c>
      <c r="H27" s="5" t="n">
        <f aca="false">H26/$B$26 -1</f>
        <v>0.00143818673416551</v>
      </c>
      <c r="I27" s="5" t="n">
        <f aca="false">I26/$B$26 -1</f>
        <v>0.00143818673416551</v>
      </c>
      <c r="J27" s="5" t="n">
        <f aca="false">J26/$B$26 -1</f>
        <v>0.00143818673416551</v>
      </c>
      <c r="K27" s="5" t="n">
        <f aca="false">K26/$B$26 -1</f>
        <v>0.00143818673416551</v>
      </c>
      <c r="L27" s="5" t="n">
        <f aca="false">L26/$B$26 -1</f>
        <v>0.00143818673416551</v>
      </c>
      <c r="M27" s="5" t="n">
        <f aca="false">M26/$M$26 -1</f>
        <v>0</v>
      </c>
      <c r="N27" s="5" t="n">
        <f aca="false">N26/$M$26 -1</f>
        <v>-0.0508178844056707</v>
      </c>
      <c r="O27" s="5" t="n">
        <f aca="false">O26/$M$26 -1</f>
        <v>-0.0508178844056707</v>
      </c>
      <c r="P27" s="5" t="n">
        <f aca="false">P26/$M$26 -1</f>
        <v>-0.0508178844056707</v>
      </c>
      <c r="Q27" s="5" t="n">
        <f aca="false">Q26/$M$26 -1</f>
        <v>-0.0508178844056707</v>
      </c>
      <c r="R27" s="5" t="n">
        <f aca="false">R26/$M$26 -1</f>
        <v>-0.0508178844056707</v>
      </c>
      <c r="S27" s="5" t="n">
        <f aca="false">S26/$M$26 -1</f>
        <v>-0.0508178844056707</v>
      </c>
      <c r="T27" s="5" t="n">
        <f aca="false">T26/$M$26 -1</f>
        <v>-0.0508178844056707</v>
      </c>
      <c r="U27" s="5" t="n">
        <f aca="false">U26/$M$26 -1</f>
        <v>-0.0508178844056707</v>
      </c>
      <c r="V27" s="5" t="n">
        <f aca="false">V26/$V$26 -1</f>
        <v>0</v>
      </c>
      <c r="W27" s="5" t="n">
        <f aca="false">W26/$V$26 -1</f>
        <v>-0.0460324419114424</v>
      </c>
      <c r="X27" s="5" t="n">
        <f aca="false">X26/$V$26 -1</f>
        <v>-0.0460324419114424</v>
      </c>
      <c r="Y27" s="5" t="n">
        <f aca="false">Y26/$V$26 -1</f>
        <v>-0.0460324419114424</v>
      </c>
      <c r="Z27" s="5" t="n">
        <f aca="false">Z26/$V$26 -1</f>
        <v>-0.0460324419114424</v>
      </c>
      <c r="AA27" s="5" t="n">
        <f aca="false">AA26/$V$26 -1</f>
        <v>-0.0460324419114424</v>
      </c>
      <c r="AB27" s="5" t="n">
        <f aca="false">AB26/$V$26 -1</f>
        <v>-0.0460324419114424</v>
      </c>
      <c r="AC27" s="5" t="n">
        <f aca="false">AC26/$V$26 -1</f>
        <v>-0.0460324419114424</v>
      </c>
    </row>
    <row r="31" customFormat="false" ht="12.75" hidden="false" customHeight="false" outlineLevel="0" collapsed="false">
      <c r="A31" s="2" t="s">
        <v>51</v>
      </c>
      <c r="B31" s="3" t="n">
        <f aca="false">$AE$23/B23</f>
        <v>2.34584555229716</v>
      </c>
      <c r="C31" s="3" t="n">
        <f aca="false">$AG$23/C23</f>
        <v>0.563012095200936</v>
      </c>
      <c r="D31" s="3" t="n">
        <f aca="false">$AG$23/D23</f>
        <v>1.12734375</v>
      </c>
      <c r="E31" s="3" t="n">
        <f aca="false">$AG$23/E23</f>
        <v>2.2546875</v>
      </c>
      <c r="F31" s="3" t="n">
        <f aca="false">$AG$23/F23</f>
        <v>4.509375</v>
      </c>
      <c r="G31" s="3" t="n">
        <f aca="false">$AG$23/G23</f>
        <v>9.01875</v>
      </c>
      <c r="H31" s="3" t="n">
        <f aca="false">$AG$23/H23</f>
        <v>18.0375</v>
      </c>
      <c r="I31" s="3" t="n">
        <f aca="false">$AG$23/I23</f>
        <v>36.075</v>
      </c>
      <c r="J31" s="3" t="n">
        <f aca="false">$AG$23/J23</f>
        <v>72.15</v>
      </c>
      <c r="K31" s="3" t="n">
        <f aca="false">$AG$23/K23</f>
        <v>144.3</v>
      </c>
      <c r="L31" s="3" t="n">
        <f aca="false">$AG$23/L23</f>
        <v>288.6</v>
      </c>
      <c r="M31" s="3" t="n">
        <f aca="false">$AF$23/M23</f>
        <v>1.9300196206671</v>
      </c>
      <c r="N31" s="3" t="n">
        <f aca="false">$AF$23/N23</f>
        <v>4.6109375</v>
      </c>
      <c r="O31" s="3" t="n">
        <f aca="false">$AF$23/O23</f>
        <v>9.221875</v>
      </c>
      <c r="P31" s="3" t="n">
        <f aca="false">$AF$23/P23</f>
        <v>18.44375</v>
      </c>
      <c r="Q31" s="3" t="n">
        <f aca="false">$AF$23/Q23</f>
        <v>36.8875</v>
      </c>
      <c r="R31" s="3" t="n">
        <f aca="false">$AF$23/R23</f>
        <v>73.775</v>
      </c>
      <c r="S31" s="3" t="n">
        <f aca="false">$AF$23/S23</f>
        <v>147.55</v>
      </c>
      <c r="T31" s="3" t="n">
        <f aca="false">$AF$23/T23</f>
        <v>295.1</v>
      </c>
      <c r="U31" s="3" t="n">
        <f aca="false">$AF$23/U23</f>
        <v>590.2</v>
      </c>
      <c r="V31" s="3" t="n">
        <f aca="false">$AG$23/V23</f>
        <v>1.89618922470434</v>
      </c>
      <c r="W31" s="3" t="n">
        <f aca="false">$AG$23/W23</f>
        <v>4.509375</v>
      </c>
      <c r="X31" s="3" t="n">
        <f aca="false">$AG$23/X23</f>
        <v>9.01875</v>
      </c>
      <c r="Y31" s="3" t="n">
        <f aca="false">$AG$23/Y23</f>
        <v>18.0375</v>
      </c>
      <c r="Z31" s="3" t="n">
        <f aca="false">$AG$23/Z23</f>
        <v>36.075</v>
      </c>
      <c r="AA31" s="3" t="n">
        <f aca="false">$AG$23/AA23</f>
        <v>72.15</v>
      </c>
      <c r="AB31" s="3" t="n">
        <f aca="false">$AG$23/AB23</f>
        <v>144.3</v>
      </c>
      <c r="AC31" s="3" t="n">
        <f aca="false">$AG$23/AC23</f>
        <v>288.6</v>
      </c>
    </row>
    <row r="32" customFormat="false" ht="12.75" hidden="false" customHeight="false" outlineLevel="0" collapsed="false">
      <c r="A32" s="2" t="s">
        <v>52</v>
      </c>
      <c r="B32" s="5" t="n">
        <f aca="false">B26/$AE$26 -1</f>
        <v>-0.638509368436376</v>
      </c>
      <c r="C32" s="5" t="n">
        <f aca="false">C26/$AE$26 -1</f>
        <v>-0.637864703558134</v>
      </c>
      <c r="D32" s="5" t="n">
        <f aca="false">D26/$AE$26 -1</f>
        <v>-0.637989477405536</v>
      </c>
      <c r="E32" s="5" t="n">
        <f aca="false">E26/$AE$26 -1</f>
        <v>-0.637989477405536</v>
      </c>
      <c r="F32" s="5" t="n">
        <f aca="false">F26/$AE$26 -1</f>
        <v>-0.637989477405536</v>
      </c>
      <c r="G32" s="5" t="n">
        <f aca="false">G26/$AE$26 -1</f>
        <v>-0.637989477405536</v>
      </c>
      <c r="H32" s="5" t="n">
        <f aca="false">H26/$AE$26 -1</f>
        <v>-0.637989477405536</v>
      </c>
      <c r="I32" s="5" t="n">
        <f aca="false">I26/$AE$26 -1</f>
        <v>-0.637989477405536</v>
      </c>
      <c r="J32" s="5" t="n">
        <f aca="false">J26/$AE$26 -1</f>
        <v>-0.637989477405536</v>
      </c>
      <c r="K32" s="5" t="n">
        <f aca="false">K26/$AE$26 -1</f>
        <v>-0.637989477405536</v>
      </c>
      <c r="L32" s="5" t="n">
        <f aca="false">L26/$AE$26 -1</f>
        <v>-0.637989477405536</v>
      </c>
      <c r="M32" s="5" t="n">
        <f aca="false">M26/$AF$26 -1</f>
        <v>-0.61376463650914</v>
      </c>
      <c r="N32" s="5" t="n">
        <f aca="false">N26/$AF$26 -1</f>
        <v>-0.633392300564401</v>
      </c>
      <c r="O32" s="5" t="n">
        <f aca="false">O26/$AF$26 -1</f>
        <v>-0.633392300564401</v>
      </c>
      <c r="P32" s="5" t="n">
        <f aca="false">P26/$AF$26 -1</f>
        <v>-0.633392300564401</v>
      </c>
      <c r="Q32" s="5" t="n">
        <f aca="false">Q26/$AF$26 -1</f>
        <v>-0.633392300564401</v>
      </c>
      <c r="R32" s="5" t="n">
        <f aca="false">R26/$AF$26 -1</f>
        <v>-0.633392300564401</v>
      </c>
      <c r="S32" s="5" t="n">
        <f aca="false">S26/$AF$26 -1</f>
        <v>-0.633392300564401</v>
      </c>
      <c r="T32" s="5" t="n">
        <f aca="false">T26/$AF$26 -1</f>
        <v>-0.633392300564401</v>
      </c>
      <c r="U32" s="5" t="n">
        <f aca="false">U26/$AF$26 -1</f>
        <v>-0.633392300564401</v>
      </c>
      <c r="V32" s="5" t="n">
        <f aca="false">V26/$AG$26 -1</f>
        <v>-0.609083119108826</v>
      </c>
      <c r="W32" s="5" t="n">
        <f aca="false">W26/$AG$26 -1</f>
        <v>-0.627077977720651</v>
      </c>
      <c r="X32" s="5" t="n">
        <f aca="false">X26/$AG$26 -1</f>
        <v>-0.627077977720651</v>
      </c>
      <c r="Y32" s="5" t="n">
        <f aca="false">Y26/$AG$26 -1</f>
        <v>-0.627077977720651</v>
      </c>
      <c r="Z32" s="5" t="n">
        <f aca="false">Z26/$AG$26 -1</f>
        <v>-0.627077977720651</v>
      </c>
      <c r="AA32" s="5" t="n">
        <f aca="false">AA26/$AG$26 -1</f>
        <v>-0.627077977720651</v>
      </c>
      <c r="AB32" s="5" t="n">
        <f aca="false">AB26/$AG$26 -1</f>
        <v>-0.627077977720651</v>
      </c>
      <c r="AC32" s="5" t="n">
        <f aca="false">AC26/$AG$26 -1</f>
        <v>-0.627077977720651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32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74" zoomScaleNormal="74" zoomScalePageLayoutView="100" workbookViewId="0">
      <selection pane="topLeft" activeCell="S24" activeCellId="0" sqref="S24"/>
    </sheetView>
  </sheetViews>
  <sheetFormatPr defaultRowHeight="12.75"/>
  <cols>
    <col collapsed="false" hidden="false" max="1" min="1" style="0" width="28.5714285714286"/>
    <col collapsed="false" hidden="false" max="27" min="2" style="0" width="8.70918367346939"/>
    <col collapsed="false" hidden="false" max="28" min="28" style="0" width="10.4234693877551"/>
    <col collapsed="false" hidden="false" max="1025" min="29" style="0" width="8.70918367346939"/>
  </cols>
  <sheetData>
    <row r="1" customFormat="false" ht="12.75" hidden="false" customHeight="false" outlineLevel="0" collapsed="false">
      <c r="A1" s="0" t="s">
        <v>0</v>
      </c>
      <c r="B1" s="0" t="n">
        <v>160</v>
      </c>
      <c r="C1" s="0" t="n">
        <v>160</v>
      </c>
      <c r="D1" s="0" t="n">
        <v>160</v>
      </c>
      <c r="E1" s="0" t="n">
        <v>160</v>
      </c>
      <c r="F1" s="0" t="n">
        <v>160</v>
      </c>
      <c r="G1" s="0" t="n">
        <v>160</v>
      </c>
      <c r="H1" s="0" t="n">
        <v>160</v>
      </c>
      <c r="I1" s="1" t="n">
        <v>1600</v>
      </c>
      <c r="J1" s="0" t="n">
        <v>1600</v>
      </c>
      <c r="K1" s="1" t="n">
        <v>1600</v>
      </c>
      <c r="L1" s="0" t="n">
        <v>1600</v>
      </c>
      <c r="M1" s="1" t="n">
        <v>1600</v>
      </c>
      <c r="N1" s="0" t="n">
        <v>1600</v>
      </c>
      <c r="O1" s="1" t="n">
        <v>1600</v>
      </c>
      <c r="P1" s="0" t="n">
        <v>1600</v>
      </c>
      <c r="Q1" s="1" t="n">
        <v>1600</v>
      </c>
      <c r="R1" s="1" t="n">
        <v>16000</v>
      </c>
      <c r="S1" s="1" t="n">
        <v>16000</v>
      </c>
      <c r="T1" s="1" t="n">
        <v>16000</v>
      </c>
      <c r="U1" s="0" t="n">
        <v>16000</v>
      </c>
      <c r="V1" s="0" t="n">
        <v>16000</v>
      </c>
      <c r="W1" s="0" t="n">
        <v>16000</v>
      </c>
      <c r="X1" s="0" t="n">
        <v>16000</v>
      </c>
      <c r="Y1" s="0" t="n">
        <v>16000</v>
      </c>
      <c r="Z1" s="0" t="n">
        <v>16000</v>
      </c>
      <c r="AA1" s="0" t="n">
        <v>16000</v>
      </c>
      <c r="AB1" s="0" t="n">
        <v>16000</v>
      </c>
      <c r="AC1" s="2" t="s">
        <v>29</v>
      </c>
      <c r="AD1" s="0" t="s">
        <v>53</v>
      </c>
      <c r="AE1" s="0" t="s">
        <v>54</v>
      </c>
      <c r="AF1" s="0" t="s">
        <v>55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160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320</v>
      </c>
      <c r="Q3" s="0" t="n">
        <v>1600</v>
      </c>
      <c r="R3" s="0" t="n">
        <v>1</v>
      </c>
      <c r="S3" s="0" t="n">
        <v>2</v>
      </c>
      <c r="T3" s="0" t="n">
        <v>4</v>
      </c>
      <c r="U3" s="0" t="n">
        <v>8</v>
      </c>
      <c r="V3" s="0" t="n">
        <v>16</v>
      </c>
      <c r="W3" s="0" t="n">
        <v>32</v>
      </c>
      <c r="X3" s="0" t="n">
        <v>64</v>
      </c>
      <c r="Y3" s="0" t="n">
        <v>128</v>
      </c>
      <c r="Z3" s="0" t="n">
        <v>640</v>
      </c>
      <c r="AA3" s="0" t="n">
        <v>3200</v>
      </c>
      <c r="AB3" s="0" t="n">
        <v>16000</v>
      </c>
      <c r="AD3" s="0" t="n">
        <v>1</v>
      </c>
      <c r="AE3" s="0" t="n">
        <v>1</v>
      </c>
      <c r="AF3" s="0" t="n">
        <v>1</v>
      </c>
    </row>
    <row r="6" customFormat="false" ht="12.75" hidden="false" customHeight="false" outlineLevel="0" collapsed="false">
      <c r="A6" s="0" t="s">
        <v>34</v>
      </c>
      <c r="B6" s="0" t="n">
        <v>66</v>
      </c>
      <c r="C6" s="0" t="n">
        <v>38</v>
      </c>
      <c r="D6" s="0" t="n">
        <v>22</v>
      </c>
      <c r="E6" s="0" t="n">
        <v>10</v>
      </c>
      <c r="F6" s="0" t="n">
        <v>7</v>
      </c>
      <c r="G6" s="0" t="n">
        <v>6</v>
      </c>
      <c r="H6" s="0" t="n">
        <v>5</v>
      </c>
      <c r="I6" s="0" t="n">
        <v>1003</v>
      </c>
      <c r="J6" s="0" t="n">
        <v>534</v>
      </c>
      <c r="K6" s="0" t="n">
        <v>266</v>
      </c>
      <c r="L6" s="0" t="n">
        <v>107</v>
      </c>
      <c r="M6" s="0" t="n">
        <v>57</v>
      </c>
      <c r="N6" s="0" t="n">
        <v>23</v>
      </c>
      <c r="O6" s="0" t="n">
        <v>16</v>
      </c>
      <c r="P6" s="0" t="n">
        <v>9</v>
      </c>
      <c r="Q6" s="0" t="n">
        <v>9</v>
      </c>
      <c r="R6" s="0" t="n">
        <v>11977</v>
      </c>
      <c r="S6" s="0" t="n">
        <v>7328</v>
      </c>
      <c r="T6" s="0" t="n">
        <v>3003</v>
      </c>
      <c r="U6" s="0" t="n">
        <v>1375</v>
      </c>
      <c r="V6" s="0" t="n">
        <v>612</v>
      </c>
      <c r="W6" s="0" t="n">
        <v>336</v>
      </c>
      <c r="X6" s="0" t="n">
        <v>107</v>
      </c>
      <c r="Y6" s="0" t="n">
        <v>52</v>
      </c>
      <c r="Z6" s="0" t="n">
        <v>19</v>
      </c>
      <c r="AA6" s="0" t="n">
        <v>12</v>
      </c>
      <c r="AB6" s="0" t="n">
        <v>11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9</v>
      </c>
      <c r="D7" s="0" t="n">
        <v>5</v>
      </c>
      <c r="E7" s="0" t="n">
        <v>4</v>
      </c>
      <c r="F7" s="0" t="n">
        <v>3</v>
      </c>
      <c r="G7" s="0" t="n">
        <v>3</v>
      </c>
      <c r="H7" s="0" t="n">
        <v>0</v>
      </c>
      <c r="I7" s="0" t="n">
        <v>5</v>
      </c>
      <c r="J7" s="0" t="n">
        <v>5</v>
      </c>
      <c r="K7" s="0" t="n">
        <v>2</v>
      </c>
      <c r="L7" s="0" t="n">
        <v>11</v>
      </c>
      <c r="M7" s="0" t="n">
        <v>13</v>
      </c>
      <c r="N7" s="0" t="n">
        <v>4</v>
      </c>
      <c r="O7" s="0" t="n">
        <v>1</v>
      </c>
      <c r="P7" s="0" t="n">
        <v>3</v>
      </c>
      <c r="Q7" s="0" t="n">
        <v>0</v>
      </c>
      <c r="R7" s="0" t="n">
        <v>2</v>
      </c>
      <c r="S7" s="0" t="n">
        <v>670</v>
      </c>
      <c r="T7" s="0" t="n">
        <v>2</v>
      </c>
      <c r="U7" s="0" t="n">
        <v>0</v>
      </c>
      <c r="V7" s="0" t="n">
        <v>5</v>
      </c>
      <c r="W7" s="0" t="n">
        <v>2</v>
      </c>
      <c r="X7" s="0" t="n">
        <v>30</v>
      </c>
      <c r="Y7" s="0" t="n">
        <v>16</v>
      </c>
      <c r="Z7" s="0" t="n">
        <v>1</v>
      </c>
      <c r="AA7" s="0" t="n">
        <v>3</v>
      </c>
      <c r="AB7" s="0" t="n">
        <v>0</v>
      </c>
    </row>
    <row r="8" customFormat="false" ht="12.75" hidden="false" customHeight="false" outlineLevel="0" collapsed="false">
      <c r="A8" s="0" t="s">
        <v>36</v>
      </c>
      <c r="B8" s="0" t="n">
        <v>231</v>
      </c>
      <c r="C8" s="0" t="n">
        <v>114</v>
      </c>
      <c r="D8" s="0" t="n">
        <v>57</v>
      </c>
      <c r="E8" s="0" t="n">
        <v>27</v>
      </c>
      <c r="F8" s="0" t="n">
        <v>12</v>
      </c>
      <c r="G8" s="0" t="n">
        <v>6</v>
      </c>
      <c r="H8" s="0" t="n">
        <v>1</v>
      </c>
      <c r="I8" s="0" t="n">
        <v>1853</v>
      </c>
      <c r="J8" s="0" t="n">
        <v>1139</v>
      </c>
      <c r="K8" s="0" t="n">
        <v>385</v>
      </c>
      <c r="L8" s="0" t="n">
        <v>263</v>
      </c>
      <c r="M8" s="0" t="n">
        <v>147</v>
      </c>
      <c r="N8" s="0" t="n">
        <v>90</v>
      </c>
      <c r="O8" s="0" t="n">
        <v>30</v>
      </c>
      <c r="P8" s="0" t="n">
        <v>6</v>
      </c>
      <c r="Q8" s="0" t="n">
        <v>1</v>
      </c>
      <c r="R8" s="0" t="n">
        <v>30676</v>
      </c>
      <c r="S8" s="0" t="n">
        <v>11680</v>
      </c>
      <c r="T8" s="0" t="n">
        <v>7663</v>
      </c>
      <c r="U8" s="0" t="n">
        <v>2245</v>
      </c>
      <c r="V8" s="0" t="n">
        <v>1698</v>
      </c>
      <c r="W8" s="0" t="n">
        <v>984</v>
      </c>
      <c r="X8" s="0" t="n">
        <v>382</v>
      </c>
      <c r="Y8" s="0" t="n">
        <v>218</v>
      </c>
      <c r="Z8" s="0" t="n">
        <v>30</v>
      </c>
      <c r="AA8" s="0" t="n">
        <v>6</v>
      </c>
      <c r="AB8" s="0" t="n">
        <v>1</v>
      </c>
    </row>
    <row r="9" customFormat="false" ht="12.75" hidden="false" customHeight="false" outlineLevel="0" collapsed="false">
      <c r="A9" s="0" t="s">
        <v>37</v>
      </c>
      <c r="B9" s="0" t="n">
        <v>143</v>
      </c>
      <c r="C9" s="0" t="n">
        <v>77</v>
      </c>
      <c r="D9" s="0" t="n">
        <v>37</v>
      </c>
      <c r="E9" s="0" t="n">
        <v>23</v>
      </c>
      <c r="F9" s="0" t="n">
        <v>13</v>
      </c>
      <c r="G9" s="0" t="n">
        <v>5</v>
      </c>
      <c r="H9" s="0" t="n">
        <v>1</v>
      </c>
      <c r="I9" s="0" t="n">
        <v>1817</v>
      </c>
      <c r="J9" s="0" t="n">
        <v>717</v>
      </c>
      <c r="K9" s="0" t="n">
        <v>529</v>
      </c>
      <c r="L9" s="0" t="n">
        <v>209</v>
      </c>
      <c r="M9" s="0" t="n">
        <v>77</v>
      </c>
      <c r="N9" s="0" t="n">
        <v>35</v>
      </c>
      <c r="O9" s="0" t="n">
        <v>34</v>
      </c>
      <c r="P9" s="0" t="n">
        <v>5</v>
      </c>
      <c r="Q9" s="0" t="n">
        <v>0</v>
      </c>
      <c r="R9" s="0" t="n">
        <v>17271</v>
      </c>
      <c r="S9" s="0" t="n">
        <v>11308</v>
      </c>
      <c r="T9" s="0" t="n">
        <v>4325</v>
      </c>
      <c r="U9" s="0" t="n">
        <v>2228</v>
      </c>
      <c r="V9" s="0" t="n">
        <v>680</v>
      </c>
      <c r="W9" s="0" t="n">
        <v>178</v>
      </c>
      <c r="X9" s="0" t="n">
        <v>212</v>
      </c>
      <c r="Y9" s="0" t="n">
        <v>78</v>
      </c>
      <c r="Z9" s="0" t="n">
        <v>34</v>
      </c>
      <c r="AA9" s="0" t="n">
        <v>5</v>
      </c>
      <c r="AB9" s="0" t="n">
        <v>1</v>
      </c>
    </row>
    <row r="10" customFormat="false" ht="12.75" hidden="false" customHeight="false" outlineLevel="0" collapsed="false">
      <c r="A10" s="0" t="s">
        <v>38</v>
      </c>
      <c r="B10" s="0" t="n">
        <v>22</v>
      </c>
      <c r="C10" s="0" t="n">
        <v>10</v>
      </c>
      <c r="D10" s="0" t="n">
        <v>4</v>
      </c>
      <c r="E10" s="0" t="n">
        <v>2</v>
      </c>
      <c r="F10" s="0" t="n">
        <v>1</v>
      </c>
      <c r="G10" s="0" t="n">
        <v>1</v>
      </c>
      <c r="H10" s="0" t="n">
        <v>0</v>
      </c>
      <c r="I10" s="0" t="n">
        <v>98</v>
      </c>
      <c r="J10" s="0" t="n">
        <v>10</v>
      </c>
      <c r="K10" s="0" t="n">
        <v>24</v>
      </c>
      <c r="L10" s="0" t="n">
        <v>37</v>
      </c>
      <c r="M10" s="0" t="n">
        <v>24</v>
      </c>
      <c r="N10" s="0" t="n">
        <v>6</v>
      </c>
      <c r="O10" s="0" t="n">
        <v>1</v>
      </c>
      <c r="P10" s="0" t="n">
        <v>1</v>
      </c>
      <c r="Q10" s="0" t="n">
        <v>0</v>
      </c>
      <c r="R10" s="0" t="n">
        <v>4017</v>
      </c>
      <c r="S10" s="0" t="n">
        <v>1009</v>
      </c>
      <c r="T10" s="0" t="n">
        <v>1003</v>
      </c>
      <c r="U10" s="0" t="n">
        <v>153</v>
      </c>
      <c r="V10" s="0" t="n">
        <v>22</v>
      </c>
      <c r="W10" s="0" t="n">
        <v>5</v>
      </c>
      <c r="X10" s="0" t="n">
        <v>58</v>
      </c>
      <c r="Y10" s="0" t="n">
        <v>33</v>
      </c>
      <c r="Z10" s="0" t="n">
        <v>1</v>
      </c>
      <c r="AA10" s="0" t="n">
        <v>1</v>
      </c>
      <c r="AB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</row>
    <row r="12" customFormat="false" ht="12.75" hidden="false" customHeight="false" outlineLevel="0" collapsed="false">
      <c r="A12" s="0" t="s">
        <v>40</v>
      </c>
      <c r="B12" s="0" t="n">
        <v>3</v>
      </c>
      <c r="C12" s="0" t="n">
        <v>2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</v>
      </c>
      <c r="V12" s="0" t="n">
        <v>0</v>
      </c>
      <c r="W12" s="0" t="n">
        <v>1</v>
      </c>
      <c r="X12" s="0" t="n">
        <v>6</v>
      </c>
      <c r="Y12" s="0" t="n">
        <v>3</v>
      </c>
      <c r="Z12" s="0" t="n">
        <v>0</v>
      </c>
      <c r="AA12" s="0" t="n">
        <v>0</v>
      </c>
      <c r="AB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75" hidden="false" customHeight="false" outlineLevel="0" collapsed="false">
      <c r="A14" s="0" t="s">
        <v>42</v>
      </c>
      <c r="B14" s="0" t="n">
        <v>377</v>
      </c>
      <c r="C14" s="0" t="n">
        <v>173</v>
      </c>
      <c r="D14" s="0" t="n">
        <v>103</v>
      </c>
      <c r="E14" s="0" t="n">
        <v>33</v>
      </c>
      <c r="F14" s="0" t="n">
        <v>14</v>
      </c>
      <c r="G14" s="0" t="n">
        <v>10</v>
      </c>
      <c r="H14" s="0" t="n">
        <v>7</v>
      </c>
      <c r="I14" s="0" t="n">
        <v>3222</v>
      </c>
      <c r="J14" s="0" t="n">
        <v>1447</v>
      </c>
      <c r="K14" s="0" t="n">
        <v>638</v>
      </c>
      <c r="L14" s="0" t="n">
        <v>387</v>
      </c>
      <c r="M14" s="0" t="n">
        <v>261</v>
      </c>
      <c r="N14" s="0" t="n">
        <v>138</v>
      </c>
      <c r="O14" s="0" t="n">
        <v>57</v>
      </c>
      <c r="P14" s="0" t="n">
        <v>13</v>
      </c>
      <c r="Q14" s="0" t="n">
        <v>11</v>
      </c>
      <c r="R14" s="0" t="n">
        <v>39290</v>
      </c>
      <c r="S14" s="0" t="n">
        <v>17657</v>
      </c>
      <c r="T14" s="0" t="n">
        <v>9820</v>
      </c>
      <c r="U14" s="0" t="n">
        <v>3189</v>
      </c>
      <c r="V14" s="0" t="n">
        <v>1917</v>
      </c>
      <c r="W14" s="0" t="n">
        <v>1050</v>
      </c>
      <c r="X14" s="0" t="n">
        <v>582</v>
      </c>
      <c r="Y14" s="0" t="n">
        <v>320</v>
      </c>
      <c r="Z14" s="0" t="n">
        <v>60</v>
      </c>
      <c r="AA14" s="0" t="n">
        <v>16</v>
      </c>
      <c r="AB14" s="0" t="n">
        <v>13</v>
      </c>
    </row>
    <row r="15" customFormat="false" ht="12.75" hidden="false" customHeight="false" outlineLevel="0" collapsed="false">
      <c r="A15" s="0" t="s">
        <v>43</v>
      </c>
      <c r="B15" s="0" t="n">
        <v>159</v>
      </c>
      <c r="C15" s="0" t="n">
        <v>103</v>
      </c>
      <c r="D15" s="0" t="n">
        <v>33</v>
      </c>
      <c r="E15" s="0" t="n">
        <v>34</v>
      </c>
      <c r="F15" s="0" t="n">
        <v>21</v>
      </c>
      <c r="G15" s="0" t="n">
        <v>9</v>
      </c>
      <c r="H15" s="0" t="n">
        <v>2</v>
      </c>
      <c r="I15" s="0" t="n">
        <v>1570</v>
      </c>
      <c r="J15" s="0" t="n">
        <v>996</v>
      </c>
      <c r="K15" s="0" t="n">
        <v>589</v>
      </c>
      <c r="L15" s="0" t="n">
        <v>311</v>
      </c>
      <c r="M15" s="0" t="n">
        <v>83</v>
      </c>
      <c r="N15" s="0" t="n">
        <v>42</v>
      </c>
      <c r="O15" s="0" t="n">
        <v>35</v>
      </c>
      <c r="P15" s="0" t="n">
        <v>9</v>
      </c>
      <c r="Q15" s="0" t="n">
        <v>1</v>
      </c>
      <c r="R15" s="0" t="n">
        <v>14018</v>
      </c>
      <c r="S15" s="0" t="n">
        <v>9013</v>
      </c>
      <c r="T15" s="0" t="n">
        <v>3516</v>
      </c>
      <c r="U15" s="0" t="n">
        <v>2831</v>
      </c>
      <c r="V15" s="0" t="n">
        <v>1154</v>
      </c>
      <c r="W15" s="0" t="n">
        <v>470</v>
      </c>
      <c r="X15" s="0" t="n">
        <v>282</v>
      </c>
      <c r="Y15" s="0" t="n">
        <v>108</v>
      </c>
      <c r="Z15" s="0" t="n">
        <v>35</v>
      </c>
      <c r="AA15" s="0" t="n">
        <v>9</v>
      </c>
      <c r="AB15" s="0" t="n">
        <v>2</v>
      </c>
    </row>
    <row r="16" customFormat="false" ht="12.75" hidden="false" customHeight="false" outlineLevel="0" collapsed="false">
      <c r="A16" s="0" t="s">
        <v>44</v>
      </c>
      <c r="B16" s="0" t="n">
        <v>15</v>
      </c>
      <c r="C16" s="0" t="n">
        <v>8</v>
      </c>
      <c r="D16" s="0" t="n">
        <v>5</v>
      </c>
      <c r="E16" s="0" t="n">
        <v>2</v>
      </c>
      <c r="F16" s="0" t="n">
        <v>1</v>
      </c>
      <c r="G16" s="0" t="n">
        <v>0</v>
      </c>
      <c r="H16" s="0" t="n">
        <v>0</v>
      </c>
      <c r="I16" s="0" t="n">
        <v>9</v>
      </c>
      <c r="J16" s="0" t="n">
        <v>7</v>
      </c>
      <c r="K16" s="0" t="n">
        <v>5</v>
      </c>
      <c r="L16" s="0" t="n">
        <v>19</v>
      </c>
      <c r="M16" s="0" t="n">
        <v>13</v>
      </c>
      <c r="N16" s="0" t="n">
        <v>6</v>
      </c>
      <c r="O16" s="0" t="n">
        <v>2</v>
      </c>
      <c r="P16" s="0" t="n">
        <v>0</v>
      </c>
      <c r="Q16" s="0" t="n">
        <v>0</v>
      </c>
      <c r="R16" s="0" t="n">
        <v>4674</v>
      </c>
      <c r="S16" s="0" t="n">
        <v>2340</v>
      </c>
      <c r="T16" s="0" t="n">
        <v>1171</v>
      </c>
      <c r="U16" s="0" t="n">
        <v>2</v>
      </c>
      <c r="V16" s="0" t="n">
        <v>21</v>
      </c>
      <c r="W16" s="0" t="n">
        <v>3</v>
      </c>
      <c r="X16" s="0" t="n">
        <v>25</v>
      </c>
      <c r="Y16" s="0" t="n">
        <v>11</v>
      </c>
      <c r="Z16" s="0" t="n">
        <v>2</v>
      </c>
      <c r="AA16" s="0" t="n">
        <v>0</v>
      </c>
      <c r="AB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8</v>
      </c>
      <c r="D17" s="0" t="n">
        <v>8</v>
      </c>
      <c r="E17" s="0" t="n">
        <v>8</v>
      </c>
      <c r="F17" s="0" t="n">
        <v>8</v>
      </c>
      <c r="G17" s="0" t="n">
        <v>8</v>
      </c>
      <c r="H17" s="0" t="n">
        <v>8</v>
      </c>
      <c r="I17" s="0" t="n">
        <v>0</v>
      </c>
      <c r="J17" s="0" t="n">
        <v>11</v>
      </c>
      <c r="K17" s="0" t="n">
        <v>11</v>
      </c>
      <c r="L17" s="0" t="n">
        <v>11</v>
      </c>
      <c r="M17" s="0" t="n">
        <v>11</v>
      </c>
      <c r="N17" s="0" t="n">
        <v>11</v>
      </c>
      <c r="O17" s="0" t="n">
        <v>11</v>
      </c>
      <c r="P17" s="0" t="n">
        <v>11</v>
      </c>
      <c r="Q17" s="0" t="n">
        <v>11</v>
      </c>
      <c r="R17" s="0" t="n">
        <v>0</v>
      </c>
      <c r="S17" s="0" t="n">
        <v>14</v>
      </c>
      <c r="T17" s="0" t="n">
        <v>14</v>
      </c>
      <c r="U17" s="0" t="n">
        <v>14</v>
      </c>
      <c r="V17" s="0" t="n">
        <v>14</v>
      </c>
      <c r="W17" s="0" t="n">
        <v>14</v>
      </c>
      <c r="X17" s="0" t="n">
        <v>14</v>
      </c>
      <c r="Y17" s="0" t="n">
        <v>14</v>
      </c>
      <c r="Z17" s="0" t="n">
        <v>14</v>
      </c>
      <c r="AA17" s="0" t="n">
        <v>14</v>
      </c>
      <c r="AB17" s="0" t="n">
        <v>14</v>
      </c>
    </row>
    <row r="18" customFormat="false" ht="12.75" hidden="false" customHeight="false" outlineLevel="0" collapsed="false">
      <c r="AD18" s="0" t="n">
        <v>4368</v>
      </c>
      <c r="AE18" s="0" t="n">
        <v>32912</v>
      </c>
      <c r="AF18" s="0" t="n">
        <v>389312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480</v>
      </c>
      <c r="C20" s="0" t="n">
        <f aca="false">SUM(C6:C13)</f>
        <v>250</v>
      </c>
      <c r="D20" s="0" t="n">
        <f aca="false">SUM(D6:D13)</f>
        <v>126</v>
      </c>
      <c r="E20" s="0" t="n">
        <f aca="false">SUM(E6:E13)</f>
        <v>66</v>
      </c>
      <c r="F20" s="0" t="n">
        <f aca="false">SUM(F6:F13)</f>
        <v>36</v>
      </c>
      <c r="G20" s="0" t="n">
        <f aca="false">SUM(G6:G13)</f>
        <v>21</v>
      </c>
      <c r="H20" s="0" t="n">
        <f aca="false">SUM(H6:H13)</f>
        <v>7</v>
      </c>
      <c r="I20" s="0" t="n">
        <f aca="false">SUM(I6:I13)</f>
        <v>4777</v>
      </c>
      <c r="J20" s="0" t="n">
        <f aca="false">SUM(J6:J13)</f>
        <v>2406</v>
      </c>
      <c r="K20" s="0" t="n">
        <f aca="false">SUM(K6:K13)</f>
        <v>1206</v>
      </c>
      <c r="L20" s="0" t="n">
        <f aca="false">SUM(L6:L13)</f>
        <v>628</v>
      </c>
      <c r="M20" s="0" t="n">
        <f aca="false">SUM(M6:M13)</f>
        <v>319</v>
      </c>
      <c r="N20" s="0" t="n">
        <f aca="false">SUM(N6:N13)</f>
        <v>159</v>
      </c>
      <c r="O20" s="0" t="n">
        <f aca="false">SUM(O6:O13)</f>
        <v>82</v>
      </c>
      <c r="P20" s="0" t="n">
        <f aca="false">SUM(P6:P13)</f>
        <v>24</v>
      </c>
      <c r="Q20" s="0" t="n">
        <f aca="false">SUM(Q6:Q13)</f>
        <v>10</v>
      </c>
      <c r="R20" s="0" t="n">
        <f aca="false">SUM(R6:R13)</f>
        <v>63943</v>
      </c>
      <c r="S20" s="0" t="n">
        <f aca="false">SUM(S6:S13)</f>
        <v>31995</v>
      </c>
      <c r="T20" s="0" t="n">
        <f aca="false">SUM(T6:T13)</f>
        <v>15996</v>
      </c>
      <c r="U20" s="0" t="n">
        <f aca="false">SUM(U6:U13)</f>
        <v>6003</v>
      </c>
      <c r="V20" s="0" t="n">
        <f aca="false">SUM(V6:V13)</f>
        <v>3017</v>
      </c>
      <c r="W20" s="0" t="n">
        <f aca="false">SUM(W6:W13)</f>
        <v>1506</v>
      </c>
      <c r="X20" s="0" t="n">
        <f aca="false">SUM(X6:X13)</f>
        <v>795</v>
      </c>
      <c r="Y20" s="0" t="n">
        <f aca="false">SUM(Y6:Y13)</f>
        <v>400</v>
      </c>
      <c r="Z20" s="0" t="n">
        <f aca="false">SUM(Z6:Z13)</f>
        <v>85</v>
      </c>
      <c r="AA20" s="0" t="n">
        <f aca="false">SUM(AA6:AA13)</f>
        <v>27</v>
      </c>
      <c r="AB20" s="0" t="n">
        <f aca="false">SUM(AB6:AB13)</f>
        <v>13</v>
      </c>
      <c r="AD20" s="0" t="n">
        <f aca="false">AD18-AD21</f>
        <v>3488</v>
      </c>
      <c r="AE20" s="0" t="n">
        <f aca="false">AE18-AE21</f>
        <v>26537</v>
      </c>
      <c r="AF20" s="0" t="n">
        <f aca="false">AF18-AF21</f>
        <v>292137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551</v>
      </c>
      <c r="C21" s="0" t="n">
        <f aca="false">SUM(C14:C16)</f>
        <v>284</v>
      </c>
      <c r="D21" s="0" t="n">
        <f aca="false">SUM(D14:D16)</f>
        <v>141</v>
      </c>
      <c r="E21" s="0" t="n">
        <f aca="false">SUM(E14:E16)</f>
        <v>69</v>
      </c>
      <c r="F21" s="0" t="n">
        <f aca="false">SUM(F14:F16)</f>
        <v>36</v>
      </c>
      <c r="G21" s="0" t="n">
        <f aca="false">SUM(G14:G16)</f>
        <v>19</v>
      </c>
      <c r="H21" s="0" t="n">
        <f aca="false">SUM(H14:H16)</f>
        <v>9</v>
      </c>
      <c r="I21" s="0" t="n">
        <f aca="false">SUM(I14:I16)</f>
        <v>4801</v>
      </c>
      <c r="J21" s="0" t="n">
        <f aca="false">SUM(J14:J16)</f>
        <v>2450</v>
      </c>
      <c r="K21" s="0" t="n">
        <f aca="false">SUM(K14:K16)</f>
        <v>1232</v>
      </c>
      <c r="L21" s="0" t="n">
        <f aca="false">SUM(L14:L16)</f>
        <v>717</v>
      </c>
      <c r="M21" s="0" t="n">
        <f aca="false">SUM(M14:M16)</f>
        <v>357</v>
      </c>
      <c r="N21" s="0" t="n">
        <f aca="false">SUM(N14:N16)</f>
        <v>186</v>
      </c>
      <c r="O21" s="0" t="n">
        <f aca="false">SUM(O14:O16)</f>
        <v>94</v>
      </c>
      <c r="P21" s="0" t="n">
        <f aca="false">SUM(P14:P16)</f>
        <v>22</v>
      </c>
      <c r="Q21" s="0" t="n">
        <f aca="false">SUM(Q14:Q16)</f>
        <v>12</v>
      </c>
      <c r="R21" s="0" t="n">
        <f aca="false">SUM(R14:R16)</f>
        <v>57982</v>
      </c>
      <c r="S21" s="0" t="n">
        <f aca="false">SUM(S14:S16)</f>
        <v>29010</v>
      </c>
      <c r="T21" s="0" t="n">
        <f aca="false">SUM(T14:T16)</f>
        <v>14507</v>
      </c>
      <c r="U21" s="0" t="n">
        <f aca="false">SUM(U14:U16)</f>
        <v>6022</v>
      </c>
      <c r="V21" s="0" t="n">
        <f aca="false">SUM(V14:V16)</f>
        <v>3092</v>
      </c>
      <c r="W21" s="0" t="n">
        <f aca="false">SUM(W14:W16)</f>
        <v>1523</v>
      </c>
      <c r="X21" s="0" t="n">
        <f aca="false">SUM(X14:X16)</f>
        <v>889</v>
      </c>
      <c r="Y21" s="0" t="n">
        <f aca="false">SUM(Y14:Y16)</f>
        <v>439</v>
      </c>
      <c r="Z21" s="0" t="n">
        <f aca="false">SUM(Z14:Z16)</f>
        <v>97</v>
      </c>
      <c r="AA21" s="0" t="n">
        <f aca="false">SUM(AA14:AA16)</f>
        <v>25</v>
      </c>
      <c r="AB21" s="0" t="n">
        <f aca="false">SUM(AB14:AB16)</f>
        <v>15</v>
      </c>
      <c r="AD21" s="0" t="n">
        <v>880</v>
      </c>
      <c r="AE21" s="0" t="n">
        <v>6375</v>
      </c>
      <c r="AF21" s="0" t="n">
        <v>97175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24744</v>
      </c>
      <c r="C23" s="0" t="n">
        <f aca="false">SUM(C20:C21)*3*8</f>
        <v>12816</v>
      </c>
      <c r="D23" s="0" t="n">
        <f aca="false">SUM(D20:D21)*3*8</f>
        <v>6408</v>
      </c>
      <c r="E23" s="0" t="n">
        <f aca="false">SUM(E20:E21)*3*8</f>
        <v>3240</v>
      </c>
      <c r="F23" s="0" t="n">
        <f aca="false">SUM(F20:F21)*3*8</f>
        <v>1728</v>
      </c>
      <c r="G23" s="0" t="n">
        <f aca="false">SUM(G20:G21)*3*8</f>
        <v>960</v>
      </c>
      <c r="H23" s="0" t="n">
        <f aca="false">SUM(H20:H21)*3*8</f>
        <v>384</v>
      </c>
      <c r="I23" s="0" t="n">
        <f aca="false">SUM(I20:I21)*3*8</f>
        <v>229872</v>
      </c>
      <c r="J23" s="0" t="n">
        <f aca="false">SUM(J20:J21)*3*8</f>
        <v>116544</v>
      </c>
      <c r="K23" s="0" t="n">
        <f aca="false">SUM(K20:K21)*3*8</f>
        <v>58512</v>
      </c>
      <c r="L23" s="0" t="n">
        <f aca="false">SUM(L20:L21)*3*8</f>
        <v>32280</v>
      </c>
      <c r="M23" s="0" t="n">
        <f aca="false">SUM(M20:M21)*3*8</f>
        <v>16224</v>
      </c>
      <c r="N23" s="0" t="n">
        <f aca="false">SUM(N20:N21)*3*8</f>
        <v>8280</v>
      </c>
      <c r="O23" s="0" t="n">
        <f aca="false">SUM(O20:O21)*3*8</f>
        <v>4224</v>
      </c>
      <c r="P23" s="0" t="n">
        <f aca="false">SUM(P20:P21)*3*8</f>
        <v>1104</v>
      </c>
      <c r="Q23" s="0" t="n">
        <f aca="false">SUM(Q20:Q21)*3*8</f>
        <v>528</v>
      </c>
      <c r="R23" s="0" t="n">
        <f aca="false">SUM(R20:R21)*3*8</f>
        <v>2926200</v>
      </c>
      <c r="S23" s="0" t="n">
        <f aca="false">SUM(S20:S21)*3*8</f>
        <v>1464120</v>
      </c>
      <c r="T23" s="0" t="n">
        <f aca="false">SUM(T20:T21)*3*8</f>
        <v>732072</v>
      </c>
      <c r="U23" s="0" t="n">
        <f aca="false">SUM(U20:U21)*3*8</f>
        <v>288600</v>
      </c>
      <c r="V23" s="0" t="n">
        <f aca="false">SUM(V20:V21)*3*8</f>
        <v>146616</v>
      </c>
      <c r="W23" s="0" t="n">
        <f aca="false">SUM(W20:W21)*3*8</f>
        <v>72696</v>
      </c>
      <c r="X23" s="0" t="n">
        <f aca="false">SUM(X20:X21)*3*8</f>
        <v>40416</v>
      </c>
      <c r="Y23" s="0" t="n">
        <f aca="false">SUM(Y20:Y21)*3*8</f>
        <v>20136</v>
      </c>
      <c r="Z23" s="0" t="n">
        <f aca="false">SUM(Z20:Z21)*3*8</f>
        <v>4368</v>
      </c>
      <c r="AA23" s="0" t="n">
        <f aca="false">SUM(AA20:AA21)*3*8</f>
        <v>1248</v>
      </c>
      <c r="AB23" s="0" t="n">
        <f aca="false">SUM(AB20:AB21)*3*8</f>
        <v>672</v>
      </c>
      <c r="AD23" s="0" t="n">
        <f aca="false">SUM(AD20:AD21)*3*8</f>
        <v>104832</v>
      </c>
      <c r="AE23" s="0" t="n">
        <f aca="false">SUM(AE20:AE21)*3*8</f>
        <v>789888</v>
      </c>
      <c r="AF23" s="0" t="n">
        <f aca="false">SUM(AF20:AF21)*3*8</f>
        <v>9343488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1.93071161048689</v>
      </c>
      <c r="D24" s="3" t="n">
        <f aca="false">$B$23/D23</f>
        <v>3.86142322097378</v>
      </c>
      <c r="E24" s="3" t="n">
        <f aca="false">$B$23/E23</f>
        <v>7.63703703703704</v>
      </c>
      <c r="F24" s="3" t="n">
        <f aca="false">$B$23/F23</f>
        <v>14.3194444444444</v>
      </c>
      <c r="G24" s="3" t="n">
        <f aca="false">$B$23/G23</f>
        <v>25.775</v>
      </c>
      <c r="H24" s="3" t="n">
        <f aca="false">$B$23/H23</f>
        <v>64.4375</v>
      </c>
      <c r="I24" s="3" t="n">
        <f aca="false">$I$23/I23</f>
        <v>1</v>
      </c>
      <c r="J24" s="3" t="n">
        <f aca="false">$I$23/J23</f>
        <v>1.97240527182867</v>
      </c>
      <c r="K24" s="3" t="n">
        <f aca="false">$I$23/K23</f>
        <v>3.92863002461034</v>
      </c>
      <c r="L24" s="3" t="n">
        <f aca="false">$I$23/L23</f>
        <v>7.12118959107807</v>
      </c>
      <c r="M24" s="3" t="n">
        <f aca="false">$I$23/M23</f>
        <v>14.1686390532544</v>
      </c>
      <c r="N24" s="3" t="n">
        <f aca="false">$I$23/N23</f>
        <v>27.7623188405797</v>
      </c>
      <c r="O24" s="3" t="n">
        <f aca="false">$I$23/O23</f>
        <v>54.4204545454546</v>
      </c>
      <c r="P24" s="3" t="n">
        <f aca="false">$I$23/P23</f>
        <v>208.217391304348</v>
      </c>
      <c r="Q24" s="3" t="n">
        <f aca="false">$I$23/Q23</f>
        <v>435.363636363636</v>
      </c>
      <c r="R24" s="4" t="n">
        <f aca="false">$R$23/R23</f>
        <v>1</v>
      </c>
      <c r="S24" s="4" t="n">
        <f aca="false">$R$23/S23</f>
        <v>1.9986066715843</v>
      </c>
      <c r="T24" s="4" t="n">
        <f aca="false">$R$23/T23</f>
        <v>3.99714782152575</v>
      </c>
      <c r="U24" s="4" t="n">
        <f aca="false">$R$23/U23</f>
        <v>10.1392931392931</v>
      </c>
      <c r="V24" s="4" t="n">
        <f aca="false">$R$23/V23</f>
        <v>19.9582583074153</v>
      </c>
      <c r="W24" s="4" t="n">
        <f aca="false">$R$23/W23</f>
        <v>40.2525586001981</v>
      </c>
      <c r="X24" s="4" t="n">
        <f aca="false">$R$23/X23</f>
        <v>72.4020190023753</v>
      </c>
      <c r="Y24" s="4" t="n">
        <f aca="false">$R$23/Y23</f>
        <v>145.321811680572</v>
      </c>
      <c r="Z24" s="4" t="n">
        <f aca="false">$R$23/Z23</f>
        <v>669.917582417582</v>
      </c>
      <c r="AA24" s="4" t="n">
        <f aca="false">$R$23/AA23</f>
        <v>2344.71153846154</v>
      </c>
      <c r="AB24" s="4" t="n">
        <f aca="false">$R$23/AB23</f>
        <v>4354.46428571429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2951</v>
      </c>
      <c r="C26" s="0" t="n">
        <f aca="false">(5*C20+C21)*C3</f>
        <v>3068</v>
      </c>
      <c r="D26" s="0" t="n">
        <f aca="false">(5*D20+D21)*D3</f>
        <v>3084</v>
      </c>
      <c r="E26" s="0" t="n">
        <f aca="false">(5*E20+E21)*E3</f>
        <v>3192</v>
      </c>
      <c r="F26" s="0" t="n">
        <f aca="false">(5*F20+F21)*F3</f>
        <v>3456</v>
      </c>
      <c r="G26" s="0" t="n">
        <f aca="false">(5*G20+G21)*G3</f>
        <v>3968</v>
      </c>
      <c r="H26" s="0" t="n">
        <f aca="false">(5*H20+H21)*H3</f>
        <v>7040</v>
      </c>
      <c r="I26" s="0" t="n">
        <f aca="false">(5*I20+I21)*I3</f>
        <v>28686</v>
      </c>
      <c r="J26" s="0" t="n">
        <f aca="false">(5*J20+J21)*J3</f>
        <v>28960</v>
      </c>
      <c r="K26" s="0" t="n">
        <f aca="false">(5*K20+K21)*K3</f>
        <v>29048</v>
      </c>
      <c r="L26" s="0" t="n">
        <f aca="false">(5*L20+L21)*L3</f>
        <v>30856</v>
      </c>
      <c r="M26" s="0" t="n">
        <f aca="false">(5*M20+M21)*M3</f>
        <v>31232</v>
      </c>
      <c r="N26" s="0" t="n">
        <f aca="false">(5*N20+N21)*N3</f>
        <v>31392</v>
      </c>
      <c r="O26" s="0" t="n">
        <f aca="false">(5*O20+O21)*O3</f>
        <v>32256</v>
      </c>
      <c r="P26" s="0" t="n">
        <f aca="false">(5*P20+P21)*P3</f>
        <v>45440</v>
      </c>
      <c r="Q26" s="0" t="n">
        <f aca="false">(5*Q20+Q21)*Q3</f>
        <v>99200</v>
      </c>
      <c r="R26" s="0" t="n">
        <f aca="false">(5*R20+R21)*R3</f>
        <v>377697</v>
      </c>
      <c r="S26" s="0" t="n">
        <f aca="false">(5*S20+S21)*S3</f>
        <v>377970</v>
      </c>
      <c r="T26" s="0" t="n">
        <f aca="false">(5*T20+T21)*T3</f>
        <v>377948</v>
      </c>
      <c r="U26" s="0" t="n">
        <f aca="false">(5*U20+U21)*U3</f>
        <v>288296</v>
      </c>
      <c r="V26" s="0" t="n">
        <f aca="false">(5*V20+V21)*V3</f>
        <v>290832</v>
      </c>
      <c r="W26" s="0" t="n">
        <f aca="false">(5*W20+W21)*W3</f>
        <v>289696</v>
      </c>
      <c r="X26" s="0" t="n">
        <f aca="false">(5*X20+X21)*X3</f>
        <v>311296</v>
      </c>
      <c r="Y26" s="0" t="n">
        <f aca="false">(5*Y20+Y21)*Y3</f>
        <v>312192</v>
      </c>
      <c r="Z26" s="0" t="n">
        <f aca="false">(5*Z20+Z21)*Z3</f>
        <v>334080</v>
      </c>
      <c r="AA26" s="0" t="n">
        <f aca="false">(5*AA20+AA21)*AA3</f>
        <v>512000</v>
      </c>
      <c r="AB26" s="0" t="n">
        <f aca="false">(5*AB20+AB21)*AB3</f>
        <v>1280000</v>
      </c>
      <c r="AD26" s="0" t="n">
        <f aca="false">(5*AD20+AD21)*AD3</f>
        <v>18320</v>
      </c>
      <c r="AE26" s="0" t="n">
        <f aca="false">(5*AE20+AE21)*AE3</f>
        <v>139060</v>
      </c>
      <c r="AF26" s="0" t="n">
        <f aca="false">(5*AF20+AF21)*AF3</f>
        <v>1557860</v>
      </c>
    </row>
    <row r="27" customFormat="fals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0.0396475770925111</v>
      </c>
      <c r="D27" s="5" t="n">
        <f aca="false">D26/$B$26 -1</f>
        <v>0.045069467976957</v>
      </c>
      <c r="E27" s="5" t="n">
        <f aca="false">E26/$B$26 -1</f>
        <v>0.0816672314469671</v>
      </c>
      <c r="F27" s="5" t="n">
        <f aca="false">F26/$B$26 -1</f>
        <v>0.171128431040325</v>
      </c>
      <c r="G27" s="5" t="n">
        <f aca="false">G26/$B$26 -1</f>
        <v>0.344628939342596</v>
      </c>
      <c r="H27" s="5" t="n">
        <f aca="false">H26/$B$26 -1</f>
        <v>1.38563198915622</v>
      </c>
      <c r="I27" s="5" t="n">
        <f aca="false">I26/$I$26 -1</f>
        <v>0</v>
      </c>
      <c r="J27" s="5" t="n">
        <f aca="false">J26/$I$26 -1</f>
        <v>0.00955169769225406</v>
      </c>
      <c r="K27" s="5" t="n">
        <f aca="false">K26/$I$26 -1</f>
        <v>0.0126193962211532</v>
      </c>
      <c r="L27" s="5" t="n">
        <f aca="false">L26/$I$26 -1</f>
        <v>0.0756466569058076</v>
      </c>
      <c r="M27" s="5" t="n">
        <f aca="false">M26/$I$26 -1</f>
        <v>0.0887540960747404</v>
      </c>
      <c r="N27" s="5" t="n">
        <f aca="false">N26/$I$26 -1</f>
        <v>0.0943317297636477</v>
      </c>
      <c r="O27" s="5" t="n">
        <f aca="false">O26/$I$26 -1</f>
        <v>0.124450951683748</v>
      </c>
      <c r="P27" s="5" t="n">
        <f aca="false">P26/$I$26 -1</f>
        <v>0.584047967649725</v>
      </c>
      <c r="Q27" s="5" t="n">
        <f aca="false">Q26/$I$26 -1</f>
        <v>2.45813288712264</v>
      </c>
      <c r="R27" s="5" t="n">
        <f aca="false">R26/$R$26 -1</f>
        <v>0</v>
      </c>
      <c r="S27" s="5" t="n">
        <f aca="false">S26/$R$26 -1</f>
        <v>0.000722801610814949</v>
      </c>
      <c r="T27" s="5" t="n">
        <f aca="false">T26/$R$26 -1</f>
        <v>0.000664553861958073</v>
      </c>
      <c r="U27" s="5" t="n">
        <f aca="false">U26/$R$26 -1</f>
        <v>-0.236700317979756</v>
      </c>
      <c r="V27" s="5" t="n">
        <f aca="false">V26/$R$26 -1</f>
        <v>-0.229985941111526</v>
      </c>
      <c r="W27" s="5" t="n">
        <f aca="false">W26/$R$26 -1</f>
        <v>-0.2329936430525</v>
      </c>
      <c r="X27" s="5" t="n">
        <f aca="false">X26/$R$26 -1</f>
        <v>-0.175804944174828</v>
      </c>
      <c r="Y27" s="5" t="n">
        <f aca="false">Y26/$R$26 -1</f>
        <v>-0.173432672221384</v>
      </c>
      <c r="Z27" s="5" t="n">
        <f aca="false">Z26/$R$26 -1</f>
        <v>-0.115481457358676</v>
      </c>
      <c r="AA27" s="5" t="n">
        <f aca="false">AA26/$R$26 -1</f>
        <v>0.355583973396665</v>
      </c>
      <c r="AB27" s="5" t="n">
        <f aca="false">AB26/$R$26 -1</f>
        <v>2.38895993349166</v>
      </c>
      <c r="AC27" s="5"/>
      <c r="AD27" s="5"/>
      <c r="AE27" s="5"/>
      <c r="AF27" s="5"/>
    </row>
    <row r="31" customFormat="false" ht="12.75" hidden="false" customHeight="false" outlineLevel="0" collapsed="false">
      <c r="A31" s="2" t="s">
        <v>51</v>
      </c>
      <c r="B31" s="3" t="n">
        <f aca="false">$AD$23/B23</f>
        <v>4.23666343355965</v>
      </c>
      <c r="C31" s="3" t="n">
        <f aca="false">$AD$23/C23</f>
        <v>8.17977528089888</v>
      </c>
      <c r="D31" s="3" t="n">
        <f aca="false">$AD$23/D23</f>
        <v>16.3595505617978</v>
      </c>
      <c r="E31" s="3" t="n">
        <f aca="false">$AD$23/E23</f>
        <v>32.3555555555556</v>
      </c>
      <c r="F31" s="3" t="n">
        <f aca="false">$AD$23/F23</f>
        <v>60.6666666666667</v>
      </c>
      <c r="G31" s="3" t="n">
        <f aca="false">$AD$23/G23</f>
        <v>109.2</v>
      </c>
      <c r="H31" s="3" t="n">
        <f aca="false">$AD$23/H23</f>
        <v>273</v>
      </c>
      <c r="I31" s="3" t="n">
        <f aca="false">$AE$23/I23</f>
        <v>3.43620797661307</v>
      </c>
      <c r="J31" s="3" t="n">
        <f aca="false">$AE$23/J23</f>
        <v>6.77759472817133</v>
      </c>
      <c r="K31" s="3" t="n">
        <f aca="false">$AE$23/K23</f>
        <v>13.4995898277276</v>
      </c>
      <c r="L31" s="3" t="n">
        <f aca="false">$AE$23/L23</f>
        <v>24.4698884758364</v>
      </c>
      <c r="M31" s="3" t="n">
        <f aca="false">$AE$23/M23</f>
        <v>48.6863905325444</v>
      </c>
      <c r="N31" s="3" t="n">
        <f aca="false">$AE$23/N23</f>
        <v>95.3971014492754</v>
      </c>
      <c r="O31" s="3" t="n">
        <f aca="false">$AE$23/O23</f>
        <v>187</v>
      </c>
      <c r="P31" s="3" t="n">
        <f aca="false">$AE$23/P23</f>
        <v>715.478260869565</v>
      </c>
      <c r="Q31" s="3" t="n">
        <f aca="false">$AE$23/Q23</f>
        <v>1496</v>
      </c>
      <c r="R31" s="3" t="n">
        <f aca="false">$AF$23/R23</f>
        <v>3.1930449046545</v>
      </c>
      <c r="S31" s="3" t="n">
        <f aca="false">$AF$23/S23</f>
        <v>6.38164084911073</v>
      </c>
      <c r="T31" s="3" t="n">
        <f aca="false">$AF$23/T23</f>
        <v>12.7630724846736</v>
      </c>
      <c r="U31" s="3" t="n">
        <f aca="false">$AF$23/U23</f>
        <v>32.3752182952183</v>
      </c>
      <c r="V31" s="3" t="n">
        <f aca="false">$AF$23/V23</f>
        <v>63.7276149942707</v>
      </c>
      <c r="W31" s="3" t="n">
        <f aca="false">$AF$23/W23</f>
        <v>128.528227137669</v>
      </c>
      <c r="X31" s="3" t="n">
        <f aca="false">$AF$23/X23</f>
        <v>231.182897862233</v>
      </c>
      <c r="Y31" s="3" t="n">
        <f aca="false">$AF$23/Y23</f>
        <v>464.019070321812</v>
      </c>
      <c r="Z31" s="3" t="n">
        <f aca="false">$AF$23/Z23</f>
        <v>2139.07692307692</v>
      </c>
      <c r="AA31" s="3" t="n">
        <f aca="false">$AF$23/AA23</f>
        <v>7486.76923076923</v>
      </c>
      <c r="AB31" s="3" t="n">
        <f aca="false">$AF$23/AB23</f>
        <v>13904</v>
      </c>
      <c r="AC31" s="3"/>
    </row>
    <row r="32" customFormat="false" ht="12.75" hidden="false" customHeight="false" outlineLevel="0" collapsed="false">
      <c r="A32" s="2" t="s">
        <v>52</v>
      </c>
      <c r="B32" s="5" t="n">
        <f aca="false">B26/$AD$26 -1</f>
        <v>-0.838919213973799</v>
      </c>
      <c r="C32" s="5" t="n">
        <f aca="false">C26/$AD$26 -1</f>
        <v>-0.832532751091703</v>
      </c>
      <c r="D32" s="5" t="n">
        <f aca="false">D26/$AD$26 -1</f>
        <v>-0.831659388646288</v>
      </c>
      <c r="E32" s="5" t="n">
        <f aca="false">E26/$AD$26 -1</f>
        <v>-0.825764192139738</v>
      </c>
      <c r="F32" s="5" t="n">
        <f aca="false">F26/$AD$26 -1</f>
        <v>-0.811353711790393</v>
      </c>
      <c r="G32" s="5" t="n">
        <f aca="false">G26/$AD$26 -1</f>
        <v>-0.783406113537118</v>
      </c>
      <c r="H32" s="5" t="n">
        <f aca="false">H26/$AD$26 -1</f>
        <v>-0.615720524017467</v>
      </c>
      <c r="I32" s="5" t="n">
        <f aca="false">I26/$AE$26 -1</f>
        <v>-0.79371494318999</v>
      </c>
      <c r="J32" s="5" t="n">
        <f aca="false">J26/$AE$26 -1</f>
        <v>-0.791744570688911</v>
      </c>
      <c r="K32" s="5" t="n">
        <f aca="false">K26/$AE$26 -1</f>
        <v>-0.791111750323601</v>
      </c>
      <c r="L32" s="5" t="n">
        <f aca="false">L26/$AE$26 -1</f>
        <v>-0.778110168272688</v>
      </c>
      <c r="M32" s="5" t="n">
        <f aca="false">M26/$AE$26 -1</f>
        <v>-0.775406299439091</v>
      </c>
      <c r="N32" s="5" t="n">
        <f aca="false">N26/$AE$26 -1</f>
        <v>-0.774255716956709</v>
      </c>
      <c r="O32" s="5" t="n">
        <f aca="false">O26/$AE$26 -1</f>
        <v>-0.768042571551848</v>
      </c>
      <c r="P32" s="5" t="n">
        <f aca="false">P26/$AE$26 -1</f>
        <v>-0.673234575003596</v>
      </c>
      <c r="Q32" s="5" t="n">
        <f aca="false">Q26/$AE$26 -1</f>
        <v>-0.286638860923342</v>
      </c>
      <c r="R32" s="5" t="n">
        <f aca="false">R26/$AF$26 -1</f>
        <v>-0.757553952216502</v>
      </c>
      <c r="S32" s="5" t="n">
        <f aca="false">S26/$AF$26 -1</f>
        <v>-0.757378711822629</v>
      </c>
      <c r="T32" s="5" t="n">
        <f aca="false">T26/$AF$26 -1</f>
        <v>-0.757392833759131</v>
      </c>
      <c r="U32" s="5" t="n">
        <f aca="false">U26/$AF$26 -1</f>
        <v>-0.814941008819791</v>
      </c>
      <c r="V32" s="5" t="n">
        <f aca="false">V26/$AF$26 -1</f>
        <v>-0.81331313468476</v>
      </c>
      <c r="W32" s="5" t="n">
        <f aca="false">W26/$AF$26 -1</f>
        <v>-0.81404234013326</v>
      </c>
      <c r="X32" s="5" t="n">
        <f aca="false">X26/$AF$26 -1</f>
        <v>-0.800177166112488</v>
      </c>
      <c r="Y32" s="5" t="n">
        <f aca="false">Y26/$AF$26 -1</f>
        <v>-0.799602018153107</v>
      </c>
      <c r="Z32" s="5" t="n">
        <f aca="false">Z26/$AF$26 -1</f>
        <v>-0.785551975145392</v>
      </c>
      <c r="AA32" s="5" t="n">
        <f aca="false">AA26/$AF$26 -1</f>
        <v>-0.671344023211328</v>
      </c>
      <c r="AB32" s="5" t="n">
        <f aca="false">AB26/$AF$26 -1</f>
        <v>-0.178360058028321</v>
      </c>
      <c r="AC3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42" activeCellId="0" sqref="B42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2" t="s">
        <v>29</v>
      </c>
      <c r="S1" s="0" t="n">
        <v>3</v>
      </c>
      <c r="T1" s="0" t="n">
        <v>5</v>
      </c>
      <c r="U1" s="0" t="n">
        <v>8</v>
      </c>
      <c r="V1" s="0" t="n">
        <v>16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  <c r="S3" s="0" t="n">
        <v>1</v>
      </c>
      <c r="T3" s="0" t="n">
        <v>1</v>
      </c>
      <c r="U3" s="0" t="n">
        <v>1</v>
      </c>
      <c r="V3" s="0" t="n">
        <v>1</v>
      </c>
    </row>
    <row r="6" customFormat="false" ht="12.75" hidden="false" customHeight="false" outlineLevel="0" collapsed="false">
      <c r="A6" s="0" t="s">
        <v>34</v>
      </c>
      <c r="B6" s="0" t="n">
        <v>15452</v>
      </c>
      <c r="C6" s="0" t="n">
        <v>1835</v>
      </c>
      <c r="D6" s="0" t="n">
        <v>615</v>
      </c>
      <c r="E6" s="0" t="n">
        <v>615</v>
      </c>
      <c r="F6" s="0" t="n">
        <v>60950</v>
      </c>
      <c r="G6" s="0" t="n">
        <v>3142</v>
      </c>
      <c r="H6" s="0" t="n">
        <v>3142</v>
      </c>
      <c r="I6" s="0" t="n">
        <v>615</v>
      </c>
      <c r="K6" s="0" t="n">
        <v>5045</v>
      </c>
      <c r="L6" s="0" t="n">
        <v>615</v>
      </c>
      <c r="M6" s="0" t="n">
        <v>615</v>
      </c>
      <c r="O6" s="0" t="n">
        <v>10011</v>
      </c>
      <c r="P6" s="0" t="n">
        <v>615</v>
      </c>
      <c r="Q6" s="0" t="n">
        <v>615</v>
      </c>
    </row>
    <row r="7" customFormat="false" ht="12.75" hidden="false" customHeight="false" outlineLevel="0" collapsed="false">
      <c r="A7" s="0" t="s">
        <v>35</v>
      </c>
      <c r="B7" s="0" t="n">
        <v>308</v>
      </c>
      <c r="C7" s="0" t="n">
        <v>131</v>
      </c>
      <c r="D7" s="0" t="n">
        <v>17</v>
      </c>
      <c r="E7" s="0" t="n">
        <v>17</v>
      </c>
      <c r="F7" s="0" t="n">
        <v>950</v>
      </c>
      <c r="G7" s="0" t="n">
        <v>181</v>
      </c>
      <c r="H7" s="0" t="n">
        <v>181</v>
      </c>
      <c r="I7" s="0" t="n">
        <v>17</v>
      </c>
      <c r="K7" s="0" t="n">
        <v>200</v>
      </c>
      <c r="L7" s="0" t="n">
        <v>17</v>
      </c>
      <c r="M7" s="0" t="n">
        <v>17</v>
      </c>
      <c r="O7" s="0" t="n">
        <v>393</v>
      </c>
      <c r="P7" s="0" t="n">
        <v>17</v>
      </c>
      <c r="Q7" s="0" t="n">
        <v>17</v>
      </c>
    </row>
    <row r="8" customFormat="false" ht="12.75" hidden="false" customHeight="false" outlineLevel="0" collapsed="false">
      <c r="A8" s="0" t="s">
        <v>36</v>
      </c>
      <c r="B8" s="0" t="n">
        <v>22947</v>
      </c>
      <c r="C8" s="0" t="n">
        <v>2654</v>
      </c>
      <c r="D8" s="0" t="n">
        <v>1106</v>
      </c>
      <c r="E8" s="0" t="n">
        <v>1106</v>
      </c>
      <c r="F8" s="0" t="n">
        <v>118775</v>
      </c>
      <c r="G8" s="0" t="n">
        <v>4512</v>
      </c>
      <c r="H8" s="0" t="n">
        <v>4512</v>
      </c>
      <c r="I8" s="0" t="n">
        <v>1106</v>
      </c>
      <c r="K8" s="0" t="n">
        <v>8309</v>
      </c>
      <c r="L8" s="0" t="n">
        <v>1106</v>
      </c>
      <c r="M8" s="0" t="n">
        <v>1106</v>
      </c>
      <c r="O8" s="0" t="n">
        <v>16649</v>
      </c>
      <c r="P8" s="0" t="n">
        <v>1106</v>
      </c>
      <c r="Q8" s="0" t="n">
        <v>1106</v>
      </c>
    </row>
    <row r="9" customFormat="false" ht="12.75" hidden="false" customHeight="false" outlineLevel="0" collapsed="false">
      <c r="A9" s="0" t="s">
        <v>37</v>
      </c>
      <c r="B9" s="0" t="n">
        <v>12795</v>
      </c>
      <c r="C9" s="0" t="n">
        <v>1246</v>
      </c>
      <c r="D9" s="0" t="n">
        <v>231</v>
      </c>
      <c r="E9" s="0" t="n">
        <v>231</v>
      </c>
      <c r="F9" s="0" t="n">
        <v>55400</v>
      </c>
      <c r="G9" s="0" t="n">
        <v>1990</v>
      </c>
      <c r="H9" s="0" t="n">
        <v>1990</v>
      </c>
      <c r="I9" s="0" t="n">
        <v>231</v>
      </c>
      <c r="K9" s="0" t="n">
        <v>2132</v>
      </c>
      <c r="L9" s="0" t="n">
        <v>231</v>
      </c>
      <c r="M9" s="0" t="n">
        <v>231</v>
      </c>
      <c r="O9" s="0" t="n">
        <v>4358</v>
      </c>
      <c r="P9" s="0" t="n">
        <v>231</v>
      </c>
      <c r="Q9" s="0" t="n">
        <v>231</v>
      </c>
    </row>
    <row r="10" customFormat="false" ht="12.75" hidden="false" customHeight="false" outlineLevel="0" collapsed="false">
      <c r="A10" s="0" t="s">
        <v>38</v>
      </c>
      <c r="B10" s="0" t="n">
        <v>538</v>
      </c>
      <c r="C10" s="0" t="n">
        <v>75</v>
      </c>
      <c r="D10" s="0" t="n">
        <v>14</v>
      </c>
      <c r="E10" s="0" t="n">
        <v>14</v>
      </c>
      <c r="F10" s="0" t="n">
        <v>4075</v>
      </c>
      <c r="G10" s="0" t="n">
        <v>109</v>
      </c>
      <c r="H10" s="0" t="n">
        <v>109</v>
      </c>
      <c r="I10" s="0" t="n">
        <v>14</v>
      </c>
      <c r="K10" s="0" t="n">
        <v>203</v>
      </c>
      <c r="L10" s="0" t="n">
        <v>14</v>
      </c>
      <c r="M10" s="0" t="n">
        <v>14</v>
      </c>
      <c r="O10" s="0" t="n">
        <v>363</v>
      </c>
      <c r="P10" s="0" t="n">
        <v>14</v>
      </c>
      <c r="Q10" s="0" t="n">
        <v>14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Q11" s="0" t="n">
        <v>0</v>
      </c>
    </row>
    <row r="12" customFormat="false" ht="12.75" hidden="false" customHeight="false" outlineLevel="0" collapsed="false">
      <c r="A12" s="0" t="s">
        <v>40</v>
      </c>
      <c r="B12" s="0" t="n">
        <v>48</v>
      </c>
      <c r="C12" s="0" t="n">
        <v>19</v>
      </c>
      <c r="D12" s="0" t="n">
        <v>7</v>
      </c>
      <c r="E12" s="0" t="n">
        <v>7</v>
      </c>
      <c r="F12" s="0" t="n">
        <v>925</v>
      </c>
      <c r="G12" s="0" t="n">
        <v>32</v>
      </c>
      <c r="H12" s="0" t="n">
        <v>32</v>
      </c>
      <c r="I12" s="0" t="n">
        <v>7</v>
      </c>
      <c r="K12" s="0" t="n">
        <v>52</v>
      </c>
      <c r="L12" s="0" t="n">
        <v>7</v>
      </c>
      <c r="M12" s="0" t="n">
        <v>7</v>
      </c>
      <c r="O12" s="0" t="n">
        <v>92</v>
      </c>
      <c r="P12" s="0" t="n">
        <v>7</v>
      </c>
      <c r="Q12" s="0" t="n">
        <v>7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Q13" s="0" t="n">
        <v>0</v>
      </c>
    </row>
    <row r="14" customFormat="false" ht="12.75" hidden="false" customHeight="false" outlineLevel="0" collapsed="false">
      <c r="A14" s="0" t="s">
        <v>42</v>
      </c>
      <c r="B14" s="0" t="n">
        <v>13193</v>
      </c>
      <c r="C14" s="0" t="n">
        <v>1537</v>
      </c>
      <c r="D14" s="0" t="n">
        <v>639</v>
      </c>
      <c r="E14" s="0" t="n">
        <v>639</v>
      </c>
      <c r="F14" s="0" t="n">
        <v>97900</v>
      </c>
      <c r="G14" s="0" t="n">
        <v>2599</v>
      </c>
      <c r="H14" s="0" t="n">
        <v>2599</v>
      </c>
      <c r="I14" s="0" t="n">
        <v>639</v>
      </c>
      <c r="K14" s="0" t="n">
        <v>4898</v>
      </c>
      <c r="L14" s="0" t="n">
        <v>639</v>
      </c>
      <c r="M14" s="0" t="n">
        <v>639</v>
      </c>
      <c r="O14" s="0" t="n">
        <v>9736</v>
      </c>
      <c r="P14" s="0" t="n">
        <v>639</v>
      </c>
      <c r="Q14" s="0" t="n">
        <v>639</v>
      </c>
    </row>
    <row r="15" customFormat="false" ht="12.75" hidden="false" customHeight="false" outlineLevel="0" collapsed="false">
      <c r="A15" s="0" t="s">
        <v>43</v>
      </c>
      <c r="B15" s="0" t="n">
        <v>13514</v>
      </c>
      <c r="C15" s="0" t="n">
        <v>1588</v>
      </c>
      <c r="D15" s="0" t="n">
        <v>407</v>
      </c>
      <c r="E15" s="0" t="n">
        <v>407</v>
      </c>
      <c r="F15" s="0" t="n">
        <v>44775</v>
      </c>
      <c r="G15" s="0" t="n">
        <v>2598</v>
      </c>
      <c r="H15" s="0" t="n">
        <v>2598</v>
      </c>
      <c r="I15" s="0" t="n">
        <v>407</v>
      </c>
      <c r="K15" s="0" t="n">
        <v>3420</v>
      </c>
      <c r="L15" s="0" t="n">
        <v>407</v>
      </c>
      <c r="M15" s="0" t="n">
        <v>407</v>
      </c>
      <c r="O15" s="0" t="n">
        <v>6910</v>
      </c>
      <c r="P15" s="0" t="n">
        <v>407</v>
      </c>
      <c r="Q15" s="0" t="n">
        <v>407</v>
      </c>
    </row>
    <row r="16" customFormat="false" ht="12.75" hidden="false" customHeight="false" outlineLevel="0" collapsed="false">
      <c r="A16" s="0" t="s">
        <v>44</v>
      </c>
      <c r="B16" s="0" t="n">
        <v>155</v>
      </c>
      <c r="C16" s="0" t="n">
        <v>49</v>
      </c>
      <c r="D16" s="0" t="n">
        <v>10</v>
      </c>
      <c r="E16" s="0" t="n">
        <v>10</v>
      </c>
      <c r="F16" s="0" t="n">
        <v>1450</v>
      </c>
      <c r="G16" s="0" t="n">
        <v>82</v>
      </c>
      <c r="H16" s="0" t="n">
        <v>82</v>
      </c>
      <c r="I16" s="0" t="n">
        <v>10</v>
      </c>
      <c r="K16" s="0" t="n">
        <v>157</v>
      </c>
      <c r="L16" s="0" t="n">
        <v>10</v>
      </c>
      <c r="M16" s="0" t="n">
        <v>10</v>
      </c>
      <c r="O16" s="0" t="n">
        <v>281</v>
      </c>
      <c r="P16" s="0" t="n">
        <v>10</v>
      </c>
      <c r="Q16" s="0" t="n">
        <v>10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32</v>
      </c>
      <c r="E17" s="0" t="n">
        <v>32</v>
      </c>
      <c r="F17" s="0" t="n">
        <v>0</v>
      </c>
      <c r="G17" s="0" t="n">
        <v>160</v>
      </c>
      <c r="H17" s="0" t="n">
        <v>160</v>
      </c>
      <c r="I17" s="0" t="n">
        <v>32</v>
      </c>
      <c r="K17" s="0" t="n">
        <v>256</v>
      </c>
      <c r="L17" s="0" t="n">
        <v>32</v>
      </c>
      <c r="M17" s="0" t="n">
        <v>32</v>
      </c>
      <c r="O17" s="0" t="n">
        <v>512</v>
      </c>
      <c r="P17" s="0" t="n">
        <v>32</v>
      </c>
      <c r="Q17" s="0" t="n">
        <v>32</v>
      </c>
    </row>
    <row r="18" customFormat="false" ht="12.75" hidden="false" customHeight="false" outlineLevel="0" collapsed="false">
      <c r="S18" s="0" t="n">
        <v>105880</v>
      </c>
      <c r="T18" s="0" t="n">
        <v>423064</v>
      </c>
      <c r="U18" s="0" t="n">
        <v>1659808</v>
      </c>
      <c r="V18" s="0" t="n">
        <v>25592368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52088</v>
      </c>
      <c r="C20" s="0" t="n">
        <f aca="false">SUM(C6:C13)</f>
        <v>5960</v>
      </c>
      <c r="D20" s="0" t="n">
        <f aca="false">SUM(D6:D13)</f>
        <v>1990</v>
      </c>
      <c r="E20" s="0" t="n">
        <f aca="false">SUM(E6:E13)</f>
        <v>1990</v>
      </c>
      <c r="F20" s="0" t="n">
        <f aca="false">SUM(F6:F13)</f>
        <v>241075</v>
      </c>
      <c r="G20" s="0" t="n">
        <f aca="false">SUM(G6:G13)</f>
        <v>9966</v>
      </c>
      <c r="H20" s="0" t="n">
        <f aca="false">SUM(H6:H13)</f>
        <v>9966</v>
      </c>
      <c r="I20" s="0" t="n">
        <f aca="false">SUM(I6:I13)</f>
        <v>1990</v>
      </c>
      <c r="J20" s="0" t="n">
        <f aca="false">SUM(J6:J13)</f>
        <v>0</v>
      </c>
      <c r="K20" s="0" t="n">
        <f aca="false">SUM(K6:K13)</f>
        <v>15941</v>
      </c>
      <c r="L20" s="0" t="n">
        <f aca="false">SUM(L6:L13)</f>
        <v>1990</v>
      </c>
      <c r="M20" s="0" t="n">
        <f aca="false">SUM(M6:M13)</f>
        <v>1990</v>
      </c>
      <c r="N20" s="0" t="n">
        <f aca="false">SUM(N6:N13)</f>
        <v>0</v>
      </c>
      <c r="O20" s="0" t="n">
        <f aca="false">SUM(O6:O13)</f>
        <v>31866</v>
      </c>
      <c r="P20" s="0" t="n">
        <f aca="false">SUM(P6:P13)</f>
        <v>1990</v>
      </c>
      <c r="Q20" s="0" t="n">
        <f aca="false">SUM(Q6:Q13)</f>
        <v>1990</v>
      </c>
      <c r="S20" s="0" t="n">
        <f aca="false">S18-S21</f>
        <v>81114</v>
      </c>
      <c r="T20" s="0" t="n">
        <f aca="false">T18-T21</f>
        <v>322814</v>
      </c>
      <c r="U20" s="0" t="n">
        <f aca="false">U18-U21</f>
        <v>1259598</v>
      </c>
      <c r="V20" s="0" t="n">
        <f aca="false">V18-V21</f>
        <v>19220622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26862</v>
      </c>
      <c r="C21" s="0" t="n">
        <f aca="false">SUM(C14:C16)</f>
        <v>3174</v>
      </c>
      <c r="D21" s="0" t="n">
        <f aca="false">SUM(D14:D16)</f>
        <v>1056</v>
      </c>
      <c r="E21" s="0" t="n">
        <f aca="false">SUM(E14:E16)</f>
        <v>1056</v>
      </c>
      <c r="F21" s="0" t="n">
        <f aca="false">SUM(F14:F16)</f>
        <v>144125</v>
      </c>
      <c r="G21" s="0" t="n">
        <f aca="false">SUM(G14:G16)</f>
        <v>5279</v>
      </c>
      <c r="H21" s="0" t="n">
        <f aca="false">SUM(H14:H16)</f>
        <v>5279</v>
      </c>
      <c r="I21" s="0" t="n">
        <f aca="false">SUM(I14:I16)</f>
        <v>1056</v>
      </c>
      <c r="J21" s="0" t="n">
        <f aca="false">SUM(J14:J16)</f>
        <v>0</v>
      </c>
      <c r="K21" s="0" t="n">
        <f aca="false">SUM(K14:K16)</f>
        <v>8475</v>
      </c>
      <c r="L21" s="0" t="n">
        <f aca="false">SUM(L14:L16)</f>
        <v>1056</v>
      </c>
      <c r="M21" s="0" t="n">
        <f aca="false">SUM(M14:M16)</f>
        <v>1056</v>
      </c>
      <c r="N21" s="0" t="n">
        <f aca="false">SUM(N14:N16)</f>
        <v>0</v>
      </c>
      <c r="O21" s="0" t="n">
        <f aca="false">SUM(O14:O16)</f>
        <v>16927</v>
      </c>
      <c r="P21" s="0" t="n">
        <f aca="false">SUM(P14:P16)</f>
        <v>1056</v>
      </c>
      <c r="Q21" s="0" t="n">
        <f aca="false">SUM(Q14:Q16)</f>
        <v>1056</v>
      </c>
      <c r="S21" s="0" t="n">
        <v>24766</v>
      </c>
      <c r="T21" s="0" t="n">
        <v>100250</v>
      </c>
      <c r="U21" s="0" t="n">
        <v>400210</v>
      </c>
      <c r="V21" s="0" t="n">
        <v>6371746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1894800</v>
      </c>
      <c r="C23" s="0" t="n">
        <f aca="false">SUM(C20:C21)*3*8</f>
        <v>219216</v>
      </c>
      <c r="D23" s="0" t="n">
        <f aca="false">SUM(D20:D21)*3*8</f>
        <v>73104</v>
      </c>
      <c r="E23" s="0" t="n">
        <f aca="false">SUM(E20:E21)*3*8</f>
        <v>73104</v>
      </c>
      <c r="F23" s="0" t="n">
        <f aca="false">SUM(F20:F21)*3*8</f>
        <v>9244800</v>
      </c>
      <c r="G23" s="0" t="n">
        <f aca="false">SUM(G20:G21)*3*8</f>
        <v>365880</v>
      </c>
      <c r="H23" s="0" t="n">
        <f aca="false">SUM(H20:H21)*3*8</f>
        <v>365880</v>
      </c>
      <c r="I23" s="0" t="n">
        <f aca="false">SUM(I20:I21)*3*8</f>
        <v>73104</v>
      </c>
      <c r="J23" s="0" t="n">
        <f aca="false">SUM(J20:J21)*3*8</f>
        <v>0</v>
      </c>
      <c r="K23" s="0" t="n">
        <f aca="false">SUM(K20:K21)*3*8</f>
        <v>585984</v>
      </c>
      <c r="L23" s="0" t="n">
        <f aca="false">SUM(L20:L21)*3*8</f>
        <v>73104</v>
      </c>
      <c r="M23" s="0" t="n">
        <f aca="false">SUM(M20:M21)*3*8</f>
        <v>73104</v>
      </c>
      <c r="N23" s="0" t="n">
        <f aca="false">SUM(N20:N21)*3*8</f>
        <v>0</v>
      </c>
      <c r="O23" s="0" t="n">
        <f aca="false">SUM(O20:O21)*3*8</f>
        <v>1171032</v>
      </c>
      <c r="P23" s="0" t="n">
        <f aca="false">SUM(P20:P21)*3*8</f>
        <v>73104</v>
      </c>
      <c r="Q23" s="0" t="n">
        <f aca="false">SUM(Q20:Q21)*3*8</f>
        <v>73104</v>
      </c>
      <c r="S23" s="0" t="n">
        <f aca="false">SUM(S20:S21)*3*8</f>
        <v>2541120</v>
      </c>
      <c r="T23" s="0" t="n">
        <f aca="false">SUM(T20:T21)*3*8</f>
        <v>10153536</v>
      </c>
      <c r="U23" s="0" t="n">
        <f aca="false">SUM(U20:U21)*3*8</f>
        <v>39835392</v>
      </c>
      <c r="V23" s="0" t="n">
        <f aca="false">SUM(V20:V21)*3*8</f>
        <v>614216832</v>
      </c>
    </row>
    <row r="24" customFormat="fals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8.6435296693672</v>
      </c>
      <c r="D24" s="4" t="n">
        <f aca="false">$B$23/D23</f>
        <v>25.919238345371</v>
      </c>
      <c r="E24" s="4" t="n">
        <f aca="false">$B$23/E23</f>
        <v>25.919238345371</v>
      </c>
      <c r="F24" s="4" t="n">
        <f aca="false">$B$23/F23</f>
        <v>0.204958463136033</v>
      </c>
      <c r="G24" s="4" t="n">
        <f aca="false">$B$23/G23</f>
        <v>5.17874713020663</v>
      </c>
      <c r="H24" s="4" t="n">
        <f aca="false">$B$23/H23</f>
        <v>5.17874713020663</v>
      </c>
      <c r="I24" s="4" t="n">
        <f aca="false">$B$23/I23</f>
        <v>25.919238345371</v>
      </c>
      <c r="J24" s="4" t="e">
        <f aca="false">$J$23/J23</f>
        <v>#DIV/0!</v>
      </c>
      <c r="K24" s="4" t="n">
        <f aca="false">$J$23/K23</f>
        <v>0</v>
      </c>
      <c r="L24" s="4" t="n">
        <f aca="false">$J$23/L23</f>
        <v>0</v>
      </c>
      <c r="M24" s="4" t="n">
        <f aca="false">$J$23/M23</f>
        <v>0</v>
      </c>
      <c r="N24" s="4" t="e">
        <f aca="false">$N$23/N23</f>
        <v>#DIV/0!</v>
      </c>
      <c r="O24" s="4" t="n">
        <f aca="false">$N$23/O23</f>
        <v>0</v>
      </c>
      <c r="P24" s="4" t="n">
        <f aca="false">$N$23/P23</f>
        <v>0</v>
      </c>
      <c r="Q24" s="4" t="n">
        <f aca="false">$N$23/Q23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287302</v>
      </c>
      <c r="C26" s="0" t="n">
        <f aca="false">(C20*5+C21)*C3</f>
        <v>98922</v>
      </c>
      <c r="D26" s="0" t="n">
        <f aca="false">(D20*5+D21)*D3</f>
        <v>99054</v>
      </c>
      <c r="E26" s="0" t="n">
        <f aca="false">(E20*5+E21)*E3</f>
        <v>297162</v>
      </c>
      <c r="F26" s="0" t="n">
        <f aca="false">(F20*5+F21)*F3</f>
        <v>1349500</v>
      </c>
      <c r="G26" s="0" t="n">
        <f aca="false">(G20*5+G21)*G3</f>
        <v>275545</v>
      </c>
      <c r="H26" s="0" t="n">
        <f aca="false">(H20*5+H21)*H3</f>
        <v>1377725</v>
      </c>
      <c r="I26" s="0" t="n">
        <f aca="false">(I20*5+I21)*I3</f>
        <v>1375750</v>
      </c>
      <c r="J26" s="0" t="n">
        <f aca="false">(J20*5+J21)*J3</f>
        <v>0</v>
      </c>
      <c r="K26" s="0" t="n">
        <f aca="false">(K20*5+K21)*K3</f>
        <v>705440</v>
      </c>
      <c r="L26" s="0" t="n">
        <f aca="false">(L20*5+L21)*L3</f>
        <v>704384</v>
      </c>
      <c r="M26" s="0" t="n">
        <f aca="false">(M20*5+M21)*M3</f>
        <v>5635072</v>
      </c>
      <c r="N26" s="0" t="n">
        <f aca="false">(N20*5+N21)*N3</f>
        <v>0</v>
      </c>
      <c r="O26" s="0" t="n">
        <f aca="false">(O20*5+O21)*O3</f>
        <v>2820112</v>
      </c>
      <c r="P26" s="0" t="n">
        <f aca="false">(P20*5+P21)*P3</f>
        <v>2817536</v>
      </c>
      <c r="Q26" s="0" t="n">
        <f aca="false">(Q20*5+Q21)*Q3</f>
        <v>45080576</v>
      </c>
      <c r="S26" s="0" t="n">
        <f aca="false">(5*S20+S21)*S3</f>
        <v>430336</v>
      </c>
      <c r="T26" s="0" t="n">
        <f aca="false">(5*T20+T21)*T3</f>
        <v>1714320</v>
      </c>
      <c r="U26" s="0" t="n">
        <f aca="false">(5*U20+U21)*U3</f>
        <v>6698200</v>
      </c>
      <c r="V26" s="0" t="n">
        <f aca="false">(5*V20+V21)*V3</f>
        <v>102474856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-0.655686350947783</v>
      </c>
      <c r="D27" s="6" t="n">
        <f aca="false">D26/$B$26 - 1</f>
        <v>-0.65522690409395</v>
      </c>
      <c r="E27" s="6" t="n">
        <f aca="false">E26/$B$26 - 1</f>
        <v>0.0343192877181502</v>
      </c>
      <c r="F27" s="6" t="n">
        <f aca="false">F26/$F$26 - 1</f>
        <v>0</v>
      </c>
      <c r="G27" s="6" t="n">
        <f aca="false">G26/$B$26 - 1</f>
        <v>-0.0409220959130114</v>
      </c>
      <c r="H27" s="6" t="n">
        <f aca="false">H26/$B$26 - 1</f>
        <v>3.79538952043494</v>
      </c>
      <c r="I27" s="6" t="n">
        <f aca="false">I26/$B$26 - 1</f>
        <v>3.78851522091736</v>
      </c>
      <c r="J27" s="6" t="n">
        <f aca="false">J26/$B$26 - 1</f>
        <v>-1</v>
      </c>
      <c r="K27" s="6" t="n">
        <f aca="false">K26/$B$26 - 1</f>
        <v>1.45539536794036</v>
      </c>
      <c r="L27" s="6" t="n">
        <f aca="false">L26/$B$26 - 1</f>
        <v>1.45171979310969</v>
      </c>
      <c r="M27" s="6" t="n">
        <f aca="false">M26/$B$26 - 1</f>
        <v>18.6137583448775</v>
      </c>
      <c r="N27" s="6" t="n">
        <f aca="false">N26/$B$26 - 1</f>
        <v>-1</v>
      </c>
      <c r="O27" s="6" t="n">
        <f aca="false">O26/$B$26 - 1</f>
        <v>8.81584534740447</v>
      </c>
      <c r="P27" s="6" t="n">
        <f aca="false">P26/$B$26 - 1</f>
        <v>8.80687917243876</v>
      </c>
      <c r="Q27" s="6" t="n">
        <f aca="false">Q26/$B$26 - 1</f>
        <v>155.91006675902</v>
      </c>
      <c r="R27" s="5"/>
      <c r="S27" s="5"/>
      <c r="T27" s="5"/>
      <c r="U27" s="5"/>
    </row>
    <row r="31" customFormat="false" ht="12.75" hidden="false" customHeight="false" outlineLevel="0" collapsed="false">
      <c r="A31" s="2" t="s">
        <v>51</v>
      </c>
      <c r="B31" s="3" t="n">
        <f aca="false">$S$23/B23</f>
        <v>1.34110196326789</v>
      </c>
      <c r="C31" s="3" t="n">
        <f aca="false">$S$23/C23</f>
        <v>11.5918546091526</v>
      </c>
      <c r="D31" s="3" t="n">
        <f aca="false">$S$23/D23</f>
        <v>34.7603414313854</v>
      </c>
      <c r="E31" s="3" t="n">
        <f aca="false">$S$23/E23</f>
        <v>34.7603414313854</v>
      </c>
      <c r="F31" s="3" t="n">
        <f aca="false">$T$23/F23</f>
        <v>1.09829698857736</v>
      </c>
      <c r="G31" s="3" t="n">
        <f aca="false">$T$23/G23</f>
        <v>27.7510003279764</v>
      </c>
      <c r="H31" s="3" t="n">
        <f aca="false">$T$23/H23</f>
        <v>27.7510003279764</v>
      </c>
      <c r="I31" s="3" t="n">
        <f aca="false">$T$23/I23</f>
        <v>138.89166119501</v>
      </c>
      <c r="J31" s="3" t="e">
        <f aca="false">$U$23/J23</f>
        <v>#DIV/0!</v>
      </c>
      <c r="K31" s="3" t="n">
        <f aca="false">$U$23/K23</f>
        <v>67.9803407601573</v>
      </c>
      <c r="L31" s="3" t="n">
        <f aca="false">$U$23/L23</f>
        <v>544.913985554826</v>
      </c>
      <c r="M31" s="3" t="n">
        <f aca="false">$U$23/M23</f>
        <v>544.913985554826</v>
      </c>
      <c r="N31" s="3" t="e">
        <f aca="false">$V$23/N23</f>
        <v>#DIV/0!</v>
      </c>
      <c r="O31" s="3" t="n">
        <f aca="false">$V$23/O23</f>
        <v>524.509007439592</v>
      </c>
      <c r="P31" s="3" t="n">
        <f aca="false">$V$23/P23</f>
        <v>8401.95929087328</v>
      </c>
      <c r="Q31" s="3" t="n">
        <f aca="false">$V$23/Q23</f>
        <v>8401.95929087328</v>
      </c>
      <c r="R31" s="3"/>
      <c r="V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B26/$S$26 -1</f>
        <v>-0.33237749107674</v>
      </c>
      <c r="C32" s="5" t="n">
        <f aca="false">C26/$S$26 -1</f>
        <v>-0.770128457763236</v>
      </c>
      <c r="D32" s="5" t="n">
        <f aca="false">D26/$S$26 -1</f>
        <v>-0.769821720701963</v>
      </c>
      <c r="E32" s="5" t="n">
        <f aca="false">E26/$S$26 -1</f>
        <v>-0.309465162105889</v>
      </c>
      <c r="F32" s="5" t="n">
        <f aca="false">F26/$T$26 -1</f>
        <v>-0.212807410518456</v>
      </c>
      <c r="G32" s="5" t="n">
        <f aca="false">G26/$T$26 -1</f>
        <v>-0.839268631294041</v>
      </c>
      <c r="H32" s="5" t="n">
        <f aca="false">H26/$T$26 -1</f>
        <v>-0.196343156470204</v>
      </c>
      <c r="I32" s="5" t="n">
        <f aca="false">I26/$T$26 -1</f>
        <v>-0.197495216762331</v>
      </c>
      <c r="J32" s="5" t="n">
        <f aca="false">J26/$U$26 -1</f>
        <v>-1</v>
      </c>
      <c r="K32" s="5" t="n">
        <f aca="false">K26/$U$26 -1</f>
        <v>-0.89468215341435</v>
      </c>
      <c r="L32" s="5" t="n">
        <f aca="false">L26/$U$26 -1</f>
        <v>-0.894839807709534</v>
      </c>
      <c r="M32" s="5" t="n">
        <f aca="false">M26/$U$26 -1</f>
        <v>-0.158718461676271</v>
      </c>
      <c r="N32" s="5" t="n">
        <f aca="false">N26/$V$26 -1</f>
        <v>-1</v>
      </c>
      <c r="O32" s="5" t="n">
        <f aca="false">O26/$V$26 -1</f>
        <v>-0.97247996132827</v>
      </c>
      <c r="P32" s="5" t="n">
        <f aca="false">P26/$V$26 -1</f>
        <v>-0.972505099202091</v>
      </c>
      <c r="Q32" s="5" t="n">
        <f aca="false">Q26/$V$26 -1</f>
        <v>-0.560081587233457</v>
      </c>
      <c r="R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44" activeCellId="0" sqref="B44"/>
    </sheetView>
  </sheetViews>
  <sheetFormatPr defaultRowHeight="12.75"/>
  <cols>
    <col collapsed="false" hidden="false" max="1" min="1" style="0" width="42"/>
    <col collapsed="false" hidden="false" max="2" min="2" style="0" width="13.7040816326531"/>
    <col collapsed="false" hidden="false" max="1025" min="3" style="0" width="11.5714285714286"/>
  </cols>
  <sheetData>
    <row r="1" customFormat="false" ht="12.75" hidden="false" customHeight="false" outlineLevel="0" collapsed="false">
      <c r="A1" s="0" t="s">
        <v>73</v>
      </c>
      <c r="B1" s="0" t="n">
        <v>16384</v>
      </c>
      <c r="C1" s="0" t="n">
        <v>1684</v>
      </c>
      <c r="D1" s="0" t="n">
        <v>1684</v>
      </c>
      <c r="E1" s="0" t="n">
        <v>1684</v>
      </c>
      <c r="F1" s="0" t="n">
        <v>1684</v>
      </c>
      <c r="G1" s="0" t="n">
        <v>1684</v>
      </c>
      <c r="H1" s="0" t="n">
        <v>1684</v>
      </c>
      <c r="I1" s="0" t="n">
        <v>1684</v>
      </c>
      <c r="J1" s="0" t="n">
        <v>1684</v>
      </c>
      <c r="K1" s="0" t="n">
        <v>1684</v>
      </c>
      <c r="L1" s="0" t="n">
        <v>1684</v>
      </c>
      <c r="M1" s="0" t="n">
        <v>1684</v>
      </c>
      <c r="N1" s="0" t="n">
        <v>1684</v>
      </c>
      <c r="O1" s="0" t="n">
        <v>1684</v>
      </c>
      <c r="P1" s="0" t="n">
        <v>1684</v>
      </c>
      <c r="Q1" s="2" t="s">
        <v>29</v>
      </c>
      <c r="R1" s="0" t="n">
        <v>16384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  <c r="N3" s="0" t="n">
        <f aca="false">2*M3</f>
        <v>4096</v>
      </c>
      <c r="O3" s="0" t="n">
        <f aca="false">2*N3</f>
        <v>8192</v>
      </c>
      <c r="P3" s="0" t="n">
        <f aca="false">2*O3</f>
        <v>16384</v>
      </c>
      <c r="R3" s="0" t="n">
        <v>1</v>
      </c>
    </row>
    <row r="6" customFormat="false" ht="12.75" hidden="false" customHeight="false" outlineLevel="0" collapsed="false">
      <c r="A6" s="0" t="s">
        <v>34</v>
      </c>
      <c r="C6" s="0" t="n">
        <v>13771</v>
      </c>
      <c r="D6" s="0" t="n">
        <v>5698</v>
      </c>
      <c r="E6" s="0" t="n">
        <v>2427</v>
      </c>
      <c r="F6" s="0" t="n">
        <v>1109</v>
      </c>
      <c r="G6" s="0" t="n">
        <v>691</v>
      </c>
      <c r="H6" s="0" t="n">
        <v>74</v>
      </c>
      <c r="I6" s="0" t="n">
        <v>258</v>
      </c>
      <c r="J6" s="0" t="n">
        <v>20</v>
      </c>
      <c r="K6" s="0" t="n">
        <v>65</v>
      </c>
      <c r="L6" s="0" t="n">
        <v>8</v>
      </c>
      <c r="M6" s="0" t="n">
        <v>15</v>
      </c>
      <c r="N6" s="0" t="n">
        <v>2</v>
      </c>
      <c r="O6" s="0" t="n">
        <v>2</v>
      </c>
      <c r="P6" s="0" t="n">
        <v>0</v>
      </c>
    </row>
    <row r="7" customFormat="false" ht="12.75" hidden="false" customHeight="false" outlineLevel="0" collapsed="false">
      <c r="A7" s="0" t="s">
        <v>35</v>
      </c>
      <c r="C7" s="0" t="n">
        <v>6105</v>
      </c>
      <c r="D7" s="0" t="n">
        <v>3495</v>
      </c>
      <c r="E7" s="0" t="n">
        <v>2524</v>
      </c>
      <c r="F7" s="0" t="n">
        <v>1167</v>
      </c>
      <c r="G7" s="0" t="n">
        <v>274</v>
      </c>
      <c r="H7" s="0" t="n">
        <v>333</v>
      </c>
      <c r="I7" s="0" t="n">
        <v>28</v>
      </c>
      <c r="J7" s="0" t="n">
        <v>84</v>
      </c>
      <c r="K7" s="0" t="n">
        <v>6</v>
      </c>
      <c r="L7" s="0" t="n">
        <v>21</v>
      </c>
      <c r="M7" s="0" t="n">
        <v>1</v>
      </c>
      <c r="N7" s="0" t="n">
        <v>1</v>
      </c>
      <c r="O7" s="0" t="n">
        <v>2</v>
      </c>
      <c r="P7" s="0" t="n">
        <v>1</v>
      </c>
    </row>
    <row r="8" customFormat="false" ht="12.75" hidden="false" customHeight="false" outlineLevel="0" collapsed="false">
      <c r="A8" s="0" t="s">
        <v>36</v>
      </c>
      <c r="C8" s="0" t="n">
        <v>12750</v>
      </c>
      <c r="D8" s="0" t="n">
        <v>6212</v>
      </c>
      <c r="E8" s="0" t="n">
        <v>2894</v>
      </c>
      <c r="F8" s="0" t="n">
        <v>1420</v>
      </c>
      <c r="G8" s="0" t="n">
        <v>422</v>
      </c>
      <c r="H8" s="0" t="n">
        <v>211</v>
      </c>
      <c r="I8" s="0" t="n">
        <v>65</v>
      </c>
      <c r="J8" s="0" t="n">
        <v>52</v>
      </c>
      <c r="K8" s="0" t="n">
        <v>17</v>
      </c>
      <c r="L8" s="0" t="n">
        <v>13</v>
      </c>
      <c r="M8" s="0" t="n">
        <v>7</v>
      </c>
      <c r="N8" s="0" t="n">
        <v>8</v>
      </c>
      <c r="O8" s="0" t="n">
        <v>5</v>
      </c>
      <c r="P8" s="0" t="n">
        <v>3</v>
      </c>
    </row>
    <row r="9" customFormat="false" ht="12.75" hidden="false" customHeight="false" outlineLevel="0" collapsed="false">
      <c r="A9" s="0" t="s">
        <v>37</v>
      </c>
      <c r="C9" s="0" t="n">
        <v>21314</v>
      </c>
      <c r="D9" s="0" t="n">
        <v>10863</v>
      </c>
      <c r="E9" s="0" t="n">
        <v>5166</v>
      </c>
      <c r="F9" s="0" t="n">
        <v>2544</v>
      </c>
      <c r="G9" s="0" t="n">
        <v>1169</v>
      </c>
      <c r="H9" s="0" t="n">
        <v>392</v>
      </c>
      <c r="I9" s="0" t="n">
        <v>224</v>
      </c>
      <c r="J9" s="0" t="n">
        <v>101</v>
      </c>
      <c r="K9" s="0" t="n">
        <v>58</v>
      </c>
      <c r="L9" s="0" t="n">
        <v>26</v>
      </c>
      <c r="M9" s="0" t="n">
        <v>14</v>
      </c>
      <c r="N9" s="0" t="n">
        <v>8</v>
      </c>
      <c r="O9" s="0" t="n">
        <v>4</v>
      </c>
      <c r="P9" s="0" t="n">
        <v>3</v>
      </c>
    </row>
    <row r="10" customFormat="false" ht="12.75" hidden="false" customHeight="false" outlineLevel="0" collapsed="false">
      <c r="A10" s="0" t="s">
        <v>38</v>
      </c>
      <c r="C10" s="0" t="n">
        <v>3547</v>
      </c>
      <c r="D10" s="0" t="n">
        <v>2180</v>
      </c>
      <c r="E10" s="0" t="n">
        <v>1050</v>
      </c>
      <c r="F10" s="0" t="n">
        <v>512</v>
      </c>
      <c r="G10" s="0" t="n">
        <v>35</v>
      </c>
      <c r="H10" s="0" t="n">
        <v>46</v>
      </c>
      <c r="I10" s="0" t="n">
        <v>3</v>
      </c>
      <c r="J10" s="0" t="n">
        <v>10</v>
      </c>
      <c r="K10" s="0" t="n">
        <v>0</v>
      </c>
      <c r="L10" s="0" t="n">
        <v>3</v>
      </c>
      <c r="M10" s="0" t="n">
        <v>0</v>
      </c>
      <c r="N10" s="0" t="n">
        <v>0</v>
      </c>
      <c r="O10" s="0" t="n">
        <v>1</v>
      </c>
      <c r="P10" s="0" t="n">
        <v>0</v>
      </c>
    </row>
    <row r="11" customFormat="false" ht="12.75" hidden="false" customHeight="false" outlineLevel="0" collapsed="false">
      <c r="A11" s="0" t="s">
        <v>39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75" hidden="false" customHeight="false" outlineLevel="0" collapsed="false">
      <c r="A12" s="0" t="s">
        <v>40</v>
      </c>
      <c r="C12" s="0" t="n">
        <v>991</v>
      </c>
      <c r="D12" s="0" t="n">
        <v>291</v>
      </c>
      <c r="E12" s="0" t="n">
        <v>327</v>
      </c>
      <c r="F12" s="0" t="n">
        <v>377</v>
      </c>
      <c r="G12" s="0" t="n">
        <v>2</v>
      </c>
      <c r="H12" s="0" t="n">
        <v>99</v>
      </c>
      <c r="I12" s="0" t="n">
        <v>1</v>
      </c>
      <c r="J12" s="0" t="n">
        <v>24</v>
      </c>
      <c r="K12" s="0" t="n">
        <v>1</v>
      </c>
      <c r="L12" s="0" t="n">
        <v>4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75" hidden="false" customHeight="false" outlineLevel="0" collapsed="false">
      <c r="A13" s="0" t="s">
        <v>41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12.75" hidden="false" customHeight="false" outlineLevel="0" collapsed="false">
      <c r="A14" s="0" t="s">
        <v>42</v>
      </c>
      <c r="C14" s="0" t="n">
        <v>75</v>
      </c>
      <c r="D14" s="0" t="n">
        <v>32</v>
      </c>
      <c r="E14" s="0" t="n">
        <v>8</v>
      </c>
      <c r="F14" s="0" t="n">
        <v>101</v>
      </c>
      <c r="G14" s="0" t="n">
        <v>0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1</v>
      </c>
      <c r="M14" s="0" t="n">
        <v>1</v>
      </c>
      <c r="N14" s="0" t="n">
        <v>0</v>
      </c>
      <c r="O14" s="0" t="n">
        <v>0</v>
      </c>
      <c r="P14" s="0" t="n">
        <v>0</v>
      </c>
    </row>
    <row r="15" customFormat="false" ht="12.75" hidden="false" customHeight="false" outlineLevel="0" collapsed="false">
      <c r="A15" s="0" t="s">
        <v>43</v>
      </c>
      <c r="C15" s="0" t="n">
        <v>2044</v>
      </c>
      <c r="D15" s="0" t="n">
        <v>293</v>
      </c>
      <c r="E15" s="0" t="n">
        <v>95</v>
      </c>
      <c r="F15" s="0" t="n">
        <v>47</v>
      </c>
      <c r="G15" s="0" t="n">
        <v>1</v>
      </c>
      <c r="H15" s="0" t="n">
        <v>128</v>
      </c>
      <c r="I15" s="0" t="n">
        <v>65</v>
      </c>
      <c r="J15" s="0" t="n">
        <v>32</v>
      </c>
      <c r="K15" s="0" t="n">
        <v>17</v>
      </c>
      <c r="L15" s="0" t="n">
        <v>8</v>
      </c>
      <c r="M15" s="0" t="n">
        <v>5</v>
      </c>
      <c r="N15" s="0" t="n">
        <v>5</v>
      </c>
      <c r="O15" s="0" t="n">
        <v>2</v>
      </c>
      <c r="P15" s="0" t="n">
        <v>1</v>
      </c>
    </row>
    <row r="16" customFormat="false" ht="12.75" hidden="false" customHeight="false" outlineLevel="0" collapsed="false">
      <c r="A16" s="0" t="s">
        <v>44</v>
      </c>
      <c r="C16" s="0" t="n">
        <v>682</v>
      </c>
      <c r="D16" s="0" t="n">
        <v>463</v>
      </c>
      <c r="E16" s="0" t="n">
        <v>211</v>
      </c>
      <c r="F16" s="0" t="n">
        <v>60</v>
      </c>
      <c r="G16" s="0" t="n">
        <v>13</v>
      </c>
      <c r="H16" s="0" t="n">
        <v>8</v>
      </c>
      <c r="I16" s="0" t="n">
        <v>3</v>
      </c>
      <c r="J16" s="0" t="n">
        <v>2</v>
      </c>
      <c r="K16" s="0" t="n">
        <v>2</v>
      </c>
      <c r="L16" s="0" t="n">
        <v>2</v>
      </c>
      <c r="M16" s="0" t="n">
        <v>1</v>
      </c>
      <c r="N16" s="0" t="n">
        <v>1</v>
      </c>
      <c r="O16" s="0" t="n">
        <v>1</v>
      </c>
      <c r="P16" s="0" t="n">
        <v>1</v>
      </c>
    </row>
    <row r="17" customFormat="false" ht="12.75" hidden="false" customHeight="false" outlineLevel="0" collapsed="false">
      <c r="A17" s="0" t="s">
        <v>45</v>
      </c>
      <c r="C17" s="0" t="n">
        <v>2</v>
      </c>
      <c r="D17" s="0" t="n">
        <v>2</v>
      </c>
      <c r="E17" s="0" t="n">
        <v>2</v>
      </c>
      <c r="F17" s="0" t="n">
        <v>2</v>
      </c>
      <c r="G17" s="0" t="n">
        <v>2</v>
      </c>
      <c r="H17" s="0" t="n">
        <v>2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2</v>
      </c>
      <c r="O17" s="0" t="n">
        <v>2</v>
      </c>
      <c r="P17" s="0" t="n">
        <v>2</v>
      </c>
    </row>
    <row r="18" customFormat="false" ht="12.75" hidden="false" customHeight="false" outlineLevel="0" collapsed="false">
      <c r="R18" s="0" t="n">
        <v>97733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58478</v>
      </c>
      <c r="D20" s="0" t="n">
        <f aca="false">SUM(D6:D13)</f>
        <v>28739</v>
      </c>
      <c r="E20" s="0" t="n">
        <f aca="false">SUM(E6:E13)</f>
        <v>14388</v>
      </c>
      <c r="F20" s="0" t="n">
        <f aca="false">SUM(F6:F13)</f>
        <v>7129</v>
      </c>
      <c r="G20" s="0" t="n">
        <f aca="false">SUM(G6:G13)</f>
        <v>2593</v>
      </c>
      <c r="H20" s="0" t="n">
        <f aca="false">SUM(H6:H13)</f>
        <v>1155</v>
      </c>
      <c r="I20" s="0" t="n">
        <f aca="false">SUM(I6:I13)</f>
        <v>579</v>
      </c>
      <c r="J20" s="0" t="n">
        <f aca="false">SUM(J6:J13)</f>
        <v>291</v>
      </c>
      <c r="K20" s="0" t="n">
        <f aca="false">SUM(K6:K13)</f>
        <v>147</v>
      </c>
      <c r="L20" s="0" t="n">
        <f aca="false">SUM(L6:L13)</f>
        <v>75</v>
      </c>
      <c r="M20" s="0" t="n">
        <f aca="false">SUM(M6:M13)</f>
        <v>37</v>
      </c>
      <c r="N20" s="0" t="n">
        <f aca="false">SUM(N6:N13)</f>
        <v>19</v>
      </c>
      <c r="O20" s="0" t="n">
        <f aca="false">SUM(O6:O13)</f>
        <v>14</v>
      </c>
      <c r="P20" s="0" t="n">
        <f aca="false">SUM(P6:P13)</f>
        <v>7</v>
      </c>
      <c r="R20" s="0" t="n">
        <f aca="false">R18-R21</f>
        <v>94504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2801</v>
      </c>
      <c r="D21" s="0" t="n">
        <f aca="false">SUM(D14:D16)</f>
        <v>788</v>
      </c>
      <c r="E21" s="0" t="n">
        <f aca="false">SUM(E14:E16)</f>
        <v>314</v>
      </c>
      <c r="F21" s="0" t="n">
        <f aca="false">SUM(F14:F16)</f>
        <v>208</v>
      </c>
      <c r="G21" s="0" t="n">
        <f aca="false">SUM(G14:G16)</f>
        <v>14</v>
      </c>
      <c r="H21" s="0" t="n">
        <f aca="false">SUM(H14:H16)</f>
        <v>137</v>
      </c>
      <c r="I21" s="0" t="n">
        <f aca="false">SUM(I14:I16)</f>
        <v>68</v>
      </c>
      <c r="J21" s="0" t="n">
        <f aca="false">SUM(J14:J16)</f>
        <v>35</v>
      </c>
      <c r="K21" s="0" t="n">
        <f aca="false">SUM(K14:K16)</f>
        <v>19</v>
      </c>
      <c r="L21" s="0" t="n">
        <f aca="false">SUM(L14:L16)</f>
        <v>11</v>
      </c>
      <c r="M21" s="0" t="n">
        <f aca="false">SUM(M14:M16)</f>
        <v>7</v>
      </c>
      <c r="N21" s="0" t="n">
        <f aca="false">SUM(N14:N16)</f>
        <v>6</v>
      </c>
      <c r="O21" s="0" t="n">
        <f aca="false">SUM(O14:O16)</f>
        <v>3</v>
      </c>
      <c r="P21" s="0" t="n">
        <f aca="false">SUM(P14:P16)</f>
        <v>2</v>
      </c>
      <c r="R21" s="0" t="n">
        <v>3229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1470696</v>
      </c>
      <c r="D23" s="0" t="n">
        <f aca="false">SUM(D20:D21)*3*8</f>
        <v>708648</v>
      </c>
      <c r="E23" s="0" t="n">
        <f aca="false">SUM(E20:E21)*3*8</f>
        <v>352848</v>
      </c>
      <c r="F23" s="0" t="n">
        <f aca="false">SUM(F20:F21)*3*8</f>
        <v>176088</v>
      </c>
      <c r="G23" s="0" t="n">
        <f aca="false">SUM(G20:G21)*3*8</f>
        <v>62568</v>
      </c>
      <c r="H23" s="0" t="n">
        <f aca="false">SUM(H20:H21)*3*8</f>
        <v>31008</v>
      </c>
      <c r="I23" s="0" t="n">
        <f aca="false">SUM(I20:I21)*3*8</f>
        <v>15528</v>
      </c>
      <c r="J23" s="0" t="n">
        <f aca="false">SUM(J20:J21)*3*8</f>
        <v>7824</v>
      </c>
      <c r="K23" s="0" t="n">
        <f aca="false">SUM(K20:K21)*3*8</f>
        <v>3984</v>
      </c>
      <c r="L23" s="0" t="n">
        <f aca="false">SUM(L20:L21)*3*8</f>
        <v>2064</v>
      </c>
      <c r="M23" s="0" t="n">
        <f aca="false">SUM(M20:M21)*3*8</f>
        <v>1056</v>
      </c>
      <c r="N23" s="0" t="n">
        <f aca="false">SUM(N20:N21)*3*8</f>
        <v>600</v>
      </c>
      <c r="O23" s="0" t="n">
        <f aca="false">SUM(O20:O21)*3*8</f>
        <v>408</v>
      </c>
      <c r="P23" s="0" t="n">
        <f aca="false">SUM(P20:P21)*3*8</f>
        <v>216</v>
      </c>
      <c r="R23" s="0" t="n">
        <f aca="false">SUM(R20:R21)*3*8</f>
        <v>2345592</v>
      </c>
    </row>
    <row r="24" customFormat="false" ht="12.75" hidden="false" customHeight="false" outlineLevel="0" collapsed="false">
      <c r="A24" s="2" t="s">
        <v>48</v>
      </c>
      <c r="B24" s="4" t="e">
        <f aca="false">$B$23/B23</f>
        <v>#DIV/0!</v>
      </c>
      <c r="C24" s="4" t="n">
        <f aca="false">$B$23/C23</f>
        <v>0</v>
      </c>
      <c r="D24" s="4" t="n">
        <f aca="false">$B$23/D23</f>
        <v>0</v>
      </c>
      <c r="E24" s="4" t="n">
        <f aca="false">$B$23/E23</f>
        <v>0</v>
      </c>
      <c r="F24" s="4" t="n">
        <f aca="false">$B$23/F23</f>
        <v>0</v>
      </c>
      <c r="G24" s="4" t="n">
        <f aca="false">$B$23/G23</f>
        <v>0</v>
      </c>
      <c r="H24" s="4" t="n">
        <f aca="false">$B$23/H23</f>
        <v>0</v>
      </c>
      <c r="I24" s="4" t="n">
        <f aca="false">$B$23/I23</f>
        <v>0</v>
      </c>
      <c r="J24" s="4" t="n">
        <f aca="false">$B$23/J23</f>
        <v>0</v>
      </c>
      <c r="K24" s="4" t="n">
        <f aca="false">$B$23/K23</f>
        <v>0</v>
      </c>
      <c r="L24" s="4" t="n">
        <f aca="false">$B$23/L23</f>
        <v>0</v>
      </c>
      <c r="M24" s="4" t="n">
        <f aca="false">$B$23/M23</f>
        <v>0</v>
      </c>
      <c r="N24" s="4" t="n">
        <f aca="false">$B$23/N23</f>
        <v>0</v>
      </c>
      <c r="O24" s="4" t="n">
        <f aca="false">$B$23/O23</f>
        <v>0</v>
      </c>
      <c r="P24" s="4" t="n">
        <f aca="false">$B$23/P23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0</v>
      </c>
      <c r="C26" s="0" t="n">
        <f aca="false">(C20*5+C21)*C3</f>
        <v>590382</v>
      </c>
      <c r="D26" s="0" t="n">
        <f aca="false">(D20*5+D21)*D3</f>
        <v>577932</v>
      </c>
      <c r="E26" s="0" t="n">
        <f aca="false">(E20*5+E21)*E3</f>
        <v>578032</v>
      </c>
      <c r="F26" s="0" t="n">
        <f aca="false">(F20*5+F21)*F3</f>
        <v>573648</v>
      </c>
      <c r="G26" s="0" t="n">
        <f aca="false">(G20*5+G21)*G3</f>
        <v>415328</v>
      </c>
      <c r="H26" s="0" t="n">
        <f aca="false">(H20*5+H21)*H3</f>
        <v>378368</v>
      </c>
      <c r="I26" s="0" t="n">
        <f aca="false">(I20*5+I21)*I3</f>
        <v>379264</v>
      </c>
      <c r="J26" s="0" t="n">
        <f aca="false">(J20*5+J21)*J3</f>
        <v>381440</v>
      </c>
      <c r="K26" s="0" t="n">
        <f aca="false">(K20*5+K21)*K3</f>
        <v>386048</v>
      </c>
      <c r="L26" s="0" t="n">
        <f aca="false">(L20*5+L21)*L3</f>
        <v>395264</v>
      </c>
      <c r="M26" s="0" t="n">
        <f aca="false">(M20*5+M21)*M3</f>
        <v>393216</v>
      </c>
      <c r="N26" s="0" t="n">
        <f aca="false">(N20*5+N21)*N3</f>
        <v>413696</v>
      </c>
      <c r="O26" s="0" t="n">
        <f aca="false">(O20*5+O21)*O3</f>
        <v>598016</v>
      </c>
      <c r="P26" s="0" t="n">
        <f aca="false">(P20*5+P21)*P3</f>
        <v>606208</v>
      </c>
      <c r="R26" s="0" t="n">
        <f aca="false">(5*R20+R21)*R3</f>
        <v>475749</v>
      </c>
    </row>
    <row r="27" customFormat="false" ht="12.75" hidden="false" customHeight="false" outlineLevel="0" collapsed="false">
      <c r="A27" s="2" t="s">
        <v>50</v>
      </c>
      <c r="B27" s="6" t="e">
        <f aca="false">B26/$B$26 - 1</f>
        <v>#DIV/0!</v>
      </c>
      <c r="C27" s="6" t="e">
        <f aca="false">C26/$B$26 - 1</f>
        <v>#DIV/0!</v>
      </c>
      <c r="D27" s="6" t="e">
        <f aca="false">D26/$B$26 - 1</f>
        <v>#DIV/0!</v>
      </c>
      <c r="E27" s="6" t="e">
        <f aca="false">E26/$B$26 - 1</f>
        <v>#DIV/0!</v>
      </c>
      <c r="F27" s="6" t="e">
        <f aca="false">F26/$B$26 - 1</f>
        <v>#DIV/0!</v>
      </c>
      <c r="G27" s="6" t="e">
        <f aca="false">G26/$B$26 - 1</f>
        <v>#DIV/0!</v>
      </c>
      <c r="H27" s="6" t="e">
        <f aca="false">H26/$B$26 - 1</f>
        <v>#DIV/0!</v>
      </c>
      <c r="I27" s="6" t="e">
        <f aca="false">I26/$B$26 - 1</f>
        <v>#DIV/0!</v>
      </c>
      <c r="J27" s="6" t="e">
        <f aca="false">J26/$B$26 - 1</f>
        <v>#DIV/0!</v>
      </c>
      <c r="K27" s="6" t="e">
        <f aca="false">K26/$B$26 - 1</f>
        <v>#DIV/0!</v>
      </c>
      <c r="L27" s="6" t="e">
        <f aca="false">L26/$B$26 - 1</f>
        <v>#DIV/0!</v>
      </c>
      <c r="M27" s="6" t="e">
        <f aca="false">M26/$B$26 - 1</f>
        <v>#DIV/0!</v>
      </c>
      <c r="N27" s="6" t="e">
        <f aca="false">N26/$B$26 - 1</f>
        <v>#DIV/0!</v>
      </c>
      <c r="O27" s="6" t="e">
        <f aca="false">O26/$B$26 - 1</f>
        <v>#DIV/0!</v>
      </c>
      <c r="P27" s="6" t="e">
        <f aca="false">P26/$B$26 - 1</f>
        <v>#DIV/0!</v>
      </c>
      <c r="Q27" s="5"/>
      <c r="R27" s="5"/>
      <c r="S27" s="5"/>
      <c r="T27" s="5"/>
    </row>
    <row r="31" customFormat="false" ht="12.75" hidden="false" customHeight="false" outlineLevel="0" collapsed="false">
      <c r="A31" s="2" t="s">
        <v>51</v>
      </c>
      <c r="B31" s="3" t="e">
        <f aca="false">$R$23/B23</f>
        <v>#DIV/0!</v>
      </c>
      <c r="C31" s="3" t="n">
        <f aca="false">$R$23/C23</f>
        <v>1.59488568677687</v>
      </c>
      <c r="D31" s="3" t="n">
        <f aca="false">$R$23/D23</f>
        <v>3.30995360178819</v>
      </c>
      <c r="E31" s="3" t="n">
        <f aca="false">$R$23/E23</f>
        <v>6.64759896612706</v>
      </c>
      <c r="F31" s="3" t="n">
        <f aca="false">$R$23/F23</f>
        <v>13.3205669892327</v>
      </c>
      <c r="G31" s="3" t="n">
        <f aca="false">$R$23/G23</f>
        <v>37.4886843114691</v>
      </c>
      <c r="H31" s="3" t="n">
        <f aca="false">$R$23/H23</f>
        <v>75.6447368421053</v>
      </c>
      <c r="I31" s="3" t="n">
        <f aca="false">$R$23/I23</f>
        <v>151.055641421947</v>
      </c>
      <c r="J31" s="3" t="n">
        <f aca="false">$R$23/J23</f>
        <v>299.794478527607</v>
      </c>
      <c r="K31" s="3" t="n">
        <f aca="false">$R$23/K23</f>
        <v>588.753012048193</v>
      </c>
      <c r="L31" s="3" t="n">
        <f aca="false">$R$23/L23</f>
        <v>1136.43023255814</v>
      </c>
      <c r="M31" s="3" t="n">
        <f aca="false">$R$23/M23</f>
        <v>2221.20454545455</v>
      </c>
      <c r="N31" s="3" t="n">
        <f aca="false">$R$23/N23</f>
        <v>3909.32</v>
      </c>
      <c r="O31" s="3" t="n">
        <f aca="false">$R$23/O23</f>
        <v>5749</v>
      </c>
      <c r="P31" s="3" t="n">
        <f aca="false">$R$23/P23</f>
        <v>10859.2222222222</v>
      </c>
      <c r="Q31" s="3"/>
      <c r="U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B26/$R$26 -1</f>
        <v>-1</v>
      </c>
      <c r="C32" s="5" t="n">
        <f aca="false">C26/$R$26 -1</f>
        <v>0.240952687236337</v>
      </c>
      <c r="D32" s="5" t="n">
        <f aca="false">D26/$R$26 -1</f>
        <v>0.214783425713979</v>
      </c>
      <c r="E32" s="5" t="n">
        <f aca="false">E26/$R$26 -1</f>
        <v>0.214993620585645</v>
      </c>
      <c r="F32" s="5" t="n">
        <f aca="false">F26/$R$26 -1</f>
        <v>0.205778677411828</v>
      </c>
      <c r="G32" s="5" t="n">
        <f aca="false">G26/$R$26 -1</f>
        <v>-0.127001843409025</v>
      </c>
      <c r="H32" s="5" t="n">
        <f aca="false">H26/$R$26 -1</f>
        <v>-0.204689867976601</v>
      </c>
      <c r="I32" s="5" t="n">
        <f aca="false">I26/$R$26 -1</f>
        <v>-0.202806521926478</v>
      </c>
      <c r="J32" s="5" t="n">
        <f aca="false">J26/$R$26 -1</f>
        <v>-0.198232681519036</v>
      </c>
      <c r="K32" s="5" t="n">
        <f aca="false">K26/$R$26 -1</f>
        <v>-0.188546901832689</v>
      </c>
      <c r="L32" s="5" t="n">
        <f aca="false">L26/$R$26 -1</f>
        <v>-0.169175342459995</v>
      </c>
      <c r="M32" s="5" t="n">
        <f aca="false">M26/$R$26 -1</f>
        <v>-0.173480133431705</v>
      </c>
      <c r="N32" s="5" t="n">
        <f aca="false">N26/$R$26 -1</f>
        <v>-0.130432223714606</v>
      </c>
      <c r="O32" s="5" t="n">
        <f aca="false">O26/$R$26 -1</f>
        <v>0.256998963739283</v>
      </c>
      <c r="P32" s="5" t="n">
        <f aca="false">P26/$R$26 -1</f>
        <v>0.274218127626122</v>
      </c>
      <c r="Q32" s="5"/>
      <c r="U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32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74" zoomScaleNormal="74" zoomScalePageLayoutView="100" workbookViewId="0">
      <selection pane="topLeft" activeCell="Q74" activeCellId="0" sqref="Q74"/>
    </sheetView>
  </sheetViews>
  <sheetFormatPr defaultRowHeight="12.8"/>
  <cols>
    <col collapsed="false" hidden="false" max="1" min="1" style="0" width="49.5714285714286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74</v>
      </c>
      <c r="B1" s="0" t="n">
        <v>64</v>
      </c>
      <c r="C1" s="0" t="n">
        <v>64</v>
      </c>
      <c r="D1" s="0" t="n">
        <v>64</v>
      </c>
      <c r="E1" s="0" t="n">
        <v>64</v>
      </c>
      <c r="F1" s="0" t="n">
        <v>64</v>
      </c>
      <c r="G1" s="0" t="n">
        <v>64</v>
      </c>
      <c r="H1" s="0" t="n">
        <v>64</v>
      </c>
      <c r="I1" s="0" t="n">
        <v>128</v>
      </c>
      <c r="J1" s="0" t="n">
        <v>128</v>
      </c>
      <c r="K1" s="0" t="n">
        <v>128</v>
      </c>
      <c r="L1" s="0" t="n">
        <v>128</v>
      </c>
      <c r="M1" s="0" t="n">
        <v>128</v>
      </c>
      <c r="N1" s="0" t="n">
        <v>128</v>
      </c>
      <c r="O1" s="0" t="n">
        <v>128</v>
      </c>
      <c r="P1" s="0" t="n">
        <v>128</v>
      </c>
      <c r="Q1" s="0" t="n">
        <v>256</v>
      </c>
      <c r="R1" s="0" t="n">
        <v>256</v>
      </c>
      <c r="S1" s="0" t="n">
        <v>256</v>
      </c>
      <c r="T1" s="0" t="n">
        <v>256</v>
      </c>
      <c r="U1" s="0" t="n">
        <v>256</v>
      </c>
      <c r="V1" s="0" t="n">
        <v>256</v>
      </c>
      <c r="W1" s="0" t="n">
        <v>256</v>
      </c>
      <c r="X1" s="0" t="n">
        <v>256</v>
      </c>
      <c r="Y1" s="0" t="n">
        <v>256</v>
      </c>
      <c r="Z1" s="0" t="n">
        <v>1024</v>
      </c>
      <c r="AA1" s="0" t="n">
        <v>1024</v>
      </c>
      <c r="AB1" s="0" t="n">
        <v>1024</v>
      </c>
      <c r="AC1" s="0" t="n">
        <v>1024</v>
      </c>
      <c r="AD1" s="0" t="n">
        <v>1024</v>
      </c>
      <c r="AE1" s="0" t="n">
        <v>1024</v>
      </c>
      <c r="AF1" s="0" t="n">
        <v>1024</v>
      </c>
      <c r="AG1" s="0" t="n">
        <v>1024</v>
      </c>
      <c r="AH1" s="0" t="n">
        <v>1024</v>
      </c>
      <c r="AI1" s="0" t="n">
        <v>1024</v>
      </c>
      <c r="AJ1" s="0" t="n">
        <v>1024</v>
      </c>
      <c r="AK1" s="2" t="s">
        <v>29</v>
      </c>
      <c r="AL1" s="0" t="n">
        <v>64</v>
      </c>
      <c r="AM1" s="0" t="n">
        <v>128</v>
      </c>
      <c r="AN1" s="0" t="n">
        <v>256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128</v>
      </c>
      <c r="Q3" s="0" t="n">
        <v>1</v>
      </c>
      <c r="R3" s="0" t="n">
        <v>2</v>
      </c>
      <c r="S3" s="0" t="n">
        <v>4</v>
      </c>
      <c r="T3" s="0" t="n">
        <v>8</v>
      </c>
      <c r="U3" s="0" t="n">
        <v>16</v>
      </c>
      <c r="V3" s="0" t="n">
        <v>32</v>
      </c>
      <c r="W3" s="0" t="n">
        <v>64</v>
      </c>
      <c r="X3" s="0" t="n">
        <v>128</v>
      </c>
      <c r="Y3" s="0" t="n">
        <v>256</v>
      </c>
      <c r="Z3" s="0" t="n">
        <v>1</v>
      </c>
      <c r="AA3" s="0" t="n">
        <v>2</v>
      </c>
      <c r="AB3" s="0" t="n">
        <v>4</v>
      </c>
      <c r="AC3" s="0" t="n">
        <v>8</v>
      </c>
      <c r="AD3" s="0" t="n">
        <v>16</v>
      </c>
      <c r="AE3" s="0" t="n">
        <v>32</v>
      </c>
      <c r="AF3" s="0" t="n">
        <v>64</v>
      </c>
      <c r="AG3" s="0" t="n">
        <v>128</v>
      </c>
      <c r="AH3" s="0" t="n">
        <v>256</v>
      </c>
      <c r="AI3" s="0" t="n">
        <v>512</v>
      </c>
      <c r="AJ3" s="0" t="n">
        <v>1024</v>
      </c>
      <c r="AL3" s="0" t="n">
        <v>1</v>
      </c>
      <c r="AM3" s="0" t="n">
        <v>1</v>
      </c>
      <c r="AN3" s="0" t="n">
        <v>1</v>
      </c>
    </row>
    <row r="6" customFormat="false" ht="12.8" hidden="false" customHeight="false" outlineLevel="0" collapsed="false">
      <c r="A6" s="0" t="s">
        <v>34</v>
      </c>
      <c r="B6" s="0" t="n">
        <v>5293</v>
      </c>
      <c r="C6" s="0" t="n">
        <v>1472</v>
      </c>
      <c r="D6" s="0" t="n">
        <v>814</v>
      </c>
      <c r="E6" s="0" t="n">
        <v>405</v>
      </c>
      <c r="F6" s="0" t="n">
        <v>203</v>
      </c>
      <c r="G6" s="0" t="n">
        <v>72</v>
      </c>
      <c r="H6" s="0" t="n">
        <v>126</v>
      </c>
      <c r="I6" s="0" t="n">
        <v>20702</v>
      </c>
      <c r="J6" s="0" t="n">
        <v>5854</v>
      </c>
      <c r="K6" s="0" t="n">
        <v>3058</v>
      </c>
      <c r="L6" s="0" t="n">
        <v>1678</v>
      </c>
      <c r="M6" s="0" t="n">
        <v>797</v>
      </c>
      <c r="N6" s="0" t="n">
        <v>663</v>
      </c>
      <c r="O6" s="0" t="n">
        <v>136</v>
      </c>
      <c r="P6" s="0" t="n">
        <v>254</v>
      </c>
      <c r="R6" s="0" t="n">
        <v>19610</v>
      </c>
      <c r="S6" s="0" t="n">
        <v>11011</v>
      </c>
      <c r="T6" s="0" t="n">
        <v>5852</v>
      </c>
      <c r="U6" s="0" t="n">
        <v>3310</v>
      </c>
      <c r="V6" s="0" t="n">
        <v>1560</v>
      </c>
      <c r="W6" s="0" t="n">
        <v>1028</v>
      </c>
      <c r="X6" s="0" t="n">
        <v>432</v>
      </c>
      <c r="Y6" s="0" t="n">
        <v>510</v>
      </c>
      <c r="AD6" s="0" t="n">
        <v>33623</v>
      </c>
      <c r="AE6" s="0" t="n">
        <v>16623</v>
      </c>
      <c r="AF6" s="0" t="n">
        <v>14309</v>
      </c>
      <c r="AG6" s="0" t="n">
        <v>7215</v>
      </c>
      <c r="AH6" s="0" t="n">
        <v>5144</v>
      </c>
      <c r="AI6" s="0" t="n">
        <v>324</v>
      </c>
      <c r="AJ6" s="0" t="n">
        <v>442</v>
      </c>
    </row>
    <row r="7" customFormat="false" ht="12.8" hidden="false" customHeight="false" outlineLevel="0" collapsed="false">
      <c r="A7" s="0" t="s">
        <v>35</v>
      </c>
      <c r="B7" s="0" t="n">
        <v>67</v>
      </c>
      <c r="C7" s="0" t="n">
        <v>19</v>
      </c>
      <c r="D7" s="0" t="n">
        <v>8</v>
      </c>
      <c r="E7" s="0" t="n">
        <v>11</v>
      </c>
      <c r="F7" s="0" t="n">
        <v>62</v>
      </c>
      <c r="G7" s="0" t="n">
        <v>2</v>
      </c>
      <c r="H7" s="0" t="n">
        <v>0</v>
      </c>
      <c r="I7" s="0" t="n">
        <v>169</v>
      </c>
      <c r="J7" s="0" t="n">
        <v>169</v>
      </c>
      <c r="K7" s="0" t="n">
        <v>78</v>
      </c>
      <c r="L7" s="0" t="n">
        <v>32</v>
      </c>
      <c r="M7" s="0" t="n">
        <v>13</v>
      </c>
      <c r="N7" s="0" t="n">
        <v>2</v>
      </c>
      <c r="O7" s="0" t="n">
        <v>2</v>
      </c>
      <c r="P7" s="0" t="n">
        <v>0</v>
      </c>
      <c r="R7" s="0" t="n">
        <v>512</v>
      </c>
      <c r="S7" s="0" t="n">
        <v>15</v>
      </c>
      <c r="T7" s="0" t="n">
        <v>13</v>
      </c>
      <c r="U7" s="0" t="n">
        <v>6</v>
      </c>
      <c r="V7" s="0" t="n">
        <v>6</v>
      </c>
      <c r="W7" s="0" t="n">
        <v>0</v>
      </c>
      <c r="X7" s="0" t="n">
        <v>0</v>
      </c>
      <c r="Y7" s="0" t="n">
        <v>0</v>
      </c>
      <c r="AD7" s="0" t="n">
        <v>2222</v>
      </c>
      <c r="AE7" s="0" t="n">
        <v>2106</v>
      </c>
      <c r="AF7" s="0" t="n">
        <v>8</v>
      </c>
      <c r="AG7" s="0" t="n">
        <v>4</v>
      </c>
      <c r="AH7" s="0" t="n">
        <v>1</v>
      </c>
      <c r="AI7" s="0" t="n">
        <v>1</v>
      </c>
      <c r="AJ7" s="0" t="n">
        <v>0</v>
      </c>
    </row>
    <row r="8" customFormat="false" ht="12.8" hidden="false" customHeight="false" outlineLevel="0" collapsed="false">
      <c r="A8" s="0" t="s">
        <v>36</v>
      </c>
      <c r="B8" s="0" t="n">
        <v>5218</v>
      </c>
      <c r="C8" s="0" t="n">
        <v>2564</v>
      </c>
      <c r="D8" s="0" t="n">
        <v>1639</v>
      </c>
      <c r="E8" s="0" t="n">
        <v>519</v>
      </c>
      <c r="F8" s="0" t="n">
        <v>497</v>
      </c>
      <c r="G8" s="0" t="n">
        <v>309</v>
      </c>
      <c r="H8" s="0" t="n">
        <v>65</v>
      </c>
      <c r="I8" s="0" t="n">
        <v>24829</v>
      </c>
      <c r="J8" s="0" t="n">
        <v>4218</v>
      </c>
      <c r="K8" s="0" t="n">
        <v>2125</v>
      </c>
      <c r="L8" s="0" t="n">
        <v>1338</v>
      </c>
      <c r="M8" s="0" t="n">
        <v>898</v>
      </c>
      <c r="N8" s="0" t="n">
        <v>822</v>
      </c>
      <c r="O8" s="0" t="n">
        <v>629</v>
      </c>
      <c r="P8" s="0" t="n">
        <v>129</v>
      </c>
      <c r="R8" s="0" t="n">
        <v>37313</v>
      </c>
      <c r="S8" s="0" t="n">
        <v>25400</v>
      </c>
      <c r="T8" s="0" t="n">
        <v>12266</v>
      </c>
      <c r="U8" s="0" t="n">
        <v>6072</v>
      </c>
      <c r="V8" s="0" t="n">
        <v>3325</v>
      </c>
      <c r="W8" s="0" t="n">
        <v>1538</v>
      </c>
      <c r="X8" s="0" t="n">
        <v>945</v>
      </c>
      <c r="Y8" s="0" t="n">
        <v>257</v>
      </c>
      <c r="AD8" s="0" t="n">
        <v>110589</v>
      </c>
      <c r="AE8" s="0" t="n">
        <v>52675</v>
      </c>
      <c r="AF8" s="0" t="n">
        <v>10448</v>
      </c>
      <c r="AG8" s="0" t="n">
        <v>8222</v>
      </c>
      <c r="AH8" s="0" t="n">
        <v>3095</v>
      </c>
      <c r="AI8" s="0" t="n">
        <v>6536</v>
      </c>
      <c r="AJ8" s="0" t="n">
        <v>2609</v>
      </c>
    </row>
    <row r="9" customFormat="false" ht="12.8" hidden="false" customHeight="false" outlineLevel="0" collapsed="false">
      <c r="A9" s="0" t="s">
        <v>37</v>
      </c>
      <c r="B9" s="0" t="n">
        <v>5454</v>
      </c>
      <c r="C9" s="0" t="n">
        <v>2021</v>
      </c>
      <c r="D9" s="0" t="n">
        <v>826</v>
      </c>
      <c r="E9" s="0" t="n">
        <v>886</v>
      </c>
      <c r="F9" s="0" t="n">
        <v>194</v>
      </c>
      <c r="G9" s="0" t="n">
        <v>127</v>
      </c>
      <c r="H9" s="0" t="n">
        <v>63</v>
      </c>
      <c r="I9" s="0" t="n">
        <v>19496</v>
      </c>
      <c r="J9" s="0" t="n">
        <v>13733</v>
      </c>
      <c r="K9" s="0" t="n">
        <v>7399</v>
      </c>
      <c r="L9" s="0" t="n">
        <v>3427</v>
      </c>
      <c r="M9" s="0" t="n">
        <v>1904</v>
      </c>
      <c r="N9" s="0" t="n">
        <v>457</v>
      </c>
      <c r="O9" s="0" t="n">
        <v>255</v>
      </c>
      <c r="P9" s="0" t="n">
        <v>127</v>
      </c>
      <c r="R9" s="0" t="n">
        <v>42318</v>
      </c>
      <c r="S9" s="0" t="n">
        <v>11187</v>
      </c>
      <c r="T9" s="0" t="n">
        <v>7170</v>
      </c>
      <c r="U9" s="0" t="n">
        <v>3493</v>
      </c>
      <c r="V9" s="0" t="n">
        <v>2260</v>
      </c>
      <c r="W9" s="0" t="n">
        <v>1030</v>
      </c>
      <c r="X9" s="0" t="n">
        <v>666</v>
      </c>
      <c r="Y9" s="0" t="n">
        <v>255</v>
      </c>
      <c r="AD9" s="0" t="n">
        <v>54563</v>
      </c>
      <c r="AE9" s="0" t="n">
        <v>31171</v>
      </c>
      <c r="AF9" s="0" t="n">
        <v>26496</v>
      </c>
      <c r="AG9" s="0" t="n">
        <v>13243</v>
      </c>
      <c r="AH9" s="0" t="n">
        <v>6163</v>
      </c>
      <c r="AI9" s="0" t="n">
        <v>1329</v>
      </c>
      <c r="AJ9" s="0" t="n">
        <v>1043</v>
      </c>
    </row>
    <row r="10" customFormat="false" ht="12.8" hidden="false" customHeight="false" outlineLevel="0" collapsed="false">
      <c r="A10" s="0" t="s">
        <v>38</v>
      </c>
      <c r="B10" s="0" t="n">
        <v>328</v>
      </c>
      <c r="C10" s="0" t="n">
        <v>538</v>
      </c>
      <c r="D10" s="0" t="n">
        <v>134</v>
      </c>
      <c r="E10" s="0" t="n">
        <v>6</v>
      </c>
      <c r="F10" s="0" t="n">
        <v>118</v>
      </c>
      <c r="G10" s="0" t="n">
        <v>1</v>
      </c>
      <c r="H10" s="0" t="n">
        <v>0</v>
      </c>
      <c r="I10" s="0" t="n">
        <v>942</v>
      </c>
      <c r="J10" s="0" t="n">
        <v>1576</v>
      </c>
      <c r="K10" s="0" t="n">
        <v>348</v>
      </c>
      <c r="L10" s="0" t="n">
        <v>277</v>
      </c>
      <c r="M10" s="0" t="n">
        <v>7</v>
      </c>
      <c r="N10" s="0" t="n">
        <v>221</v>
      </c>
      <c r="O10" s="0" t="n">
        <v>1</v>
      </c>
      <c r="P10" s="0" t="n">
        <v>0</v>
      </c>
      <c r="R10" s="0" t="n">
        <v>759</v>
      </c>
      <c r="S10" s="0" t="n">
        <v>2979</v>
      </c>
      <c r="T10" s="0" t="n">
        <v>508</v>
      </c>
      <c r="U10" s="0" t="n">
        <v>520</v>
      </c>
      <c r="V10" s="0" t="n">
        <v>54</v>
      </c>
      <c r="W10" s="0" t="n">
        <v>507</v>
      </c>
      <c r="X10" s="0" t="n">
        <v>3</v>
      </c>
      <c r="Y10" s="0" t="n">
        <v>0</v>
      </c>
      <c r="AD10" s="0" t="n">
        <v>249</v>
      </c>
      <c r="AE10" s="0" t="n">
        <v>63</v>
      </c>
      <c r="AF10" s="0" t="n">
        <v>2079</v>
      </c>
      <c r="AG10" s="0" t="n">
        <v>21</v>
      </c>
      <c r="AH10" s="0" t="n">
        <v>1991</v>
      </c>
      <c r="AI10" s="0" t="n">
        <v>0</v>
      </c>
      <c r="AJ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</row>
    <row r="12" customFormat="false" ht="12.8" hidden="false" customHeight="false" outlineLevel="0" collapsed="false">
      <c r="A12" s="0" t="s">
        <v>40</v>
      </c>
      <c r="B12" s="0" t="n">
        <v>51</v>
      </c>
      <c r="C12" s="0" t="n">
        <v>10</v>
      </c>
      <c r="D12" s="0" t="n">
        <v>5</v>
      </c>
      <c r="E12" s="0" t="n">
        <v>3</v>
      </c>
      <c r="F12" s="0" t="n">
        <v>1</v>
      </c>
      <c r="G12" s="0" t="n">
        <v>0</v>
      </c>
      <c r="H12" s="0" t="n">
        <v>0</v>
      </c>
      <c r="I12" s="0" t="n">
        <v>49</v>
      </c>
      <c r="J12" s="0" t="n">
        <v>28</v>
      </c>
      <c r="K12" s="0" t="n">
        <v>18</v>
      </c>
      <c r="L12" s="0" t="n">
        <v>7</v>
      </c>
      <c r="M12" s="0" t="n">
        <v>3</v>
      </c>
      <c r="N12" s="0" t="n">
        <v>0</v>
      </c>
      <c r="O12" s="0" t="n">
        <v>0</v>
      </c>
      <c r="P12" s="0" t="n">
        <v>0</v>
      </c>
      <c r="R12" s="0" t="n">
        <v>309</v>
      </c>
      <c r="S12" s="0" t="n">
        <v>42</v>
      </c>
      <c r="T12" s="0" t="n">
        <v>21</v>
      </c>
      <c r="U12" s="0" t="n">
        <v>9</v>
      </c>
      <c r="V12" s="0" t="n">
        <v>4</v>
      </c>
      <c r="W12" s="0" t="n">
        <v>1</v>
      </c>
      <c r="X12" s="0" t="n">
        <v>0</v>
      </c>
      <c r="Y12" s="0" t="n">
        <v>0</v>
      </c>
      <c r="AD12" s="0" t="n">
        <v>95</v>
      </c>
      <c r="AE12" s="0" t="n">
        <v>36</v>
      </c>
      <c r="AF12" s="0" t="n">
        <v>6</v>
      </c>
      <c r="AG12" s="0" t="n">
        <v>5</v>
      </c>
      <c r="AH12" s="0" t="n">
        <v>0</v>
      </c>
      <c r="AI12" s="0" t="n">
        <v>0</v>
      </c>
      <c r="AJ12" s="0" t="n">
        <v>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</row>
    <row r="14" customFormat="false" ht="12.8" hidden="false" customHeight="false" outlineLevel="0" collapsed="false">
      <c r="A14" s="0" t="s">
        <v>42</v>
      </c>
      <c r="B14" s="0" t="n">
        <v>3469</v>
      </c>
      <c r="C14" s="0" t="n">
        <v>1562</v>
      </c>
      <c r="D14" s="0" t="n">
        <v>995</v>
      </c>
      <c r="E14" s="0" t="n">
        <v>317</v>
      </c>
      <c r="F14" s="0" t="n">
        <v>501</v>
      </c>
      <c r="G14" s="0" t="n">
        <v>126</v>
      </c>
      <c r="H14" s="0" t="n">
        <v>125</v>
      </c>
      <c r="I14" s="0" t="n">
        <v>14854</v>
      </c>
      <c r="J14" s="0" t="n">
        <v>8190</v>
      </c>
      <c r="K14" s="0" t="n">
        <v>3614</v>
      </c>
      <c r="L14" s="0" t="n">
        <v>1866</v>
      </c>
      <c r="M14" s="0" t="n">
        <v>582</v>
      </c>
      <c r="N14" s="0" t="n">
        <v>536</v>
      </c>
      <c r="O14" s="0" t="n">
        <v>254</v>
      </c>
      <c r="P14" s="0" t="n">
        <v>253</v>
      </c>
      <c r="R14" s="0" t="n">
        <v>39483</v>
      </c>
      <c r="S14" s="0" t="n">
        <v>16587</v>
      </c>
      <c r="T14" s="0" t="n">
        <v>7028</v>
      </c>
      <c r="U14" s="0" t="n">
        <v>3707</v>
      </c>
      <c r="V14" s="0" t="n">
        <v>1112</v>
      </c>
      <c r="W14" s="0" t="n">
        <v>1526</v>
      </c>
      <c r="X14" s="0" t="n">
        <v>719</v>
      </c>
      <c r="Y14" s="0" t="n">
        <v>509</v>
      </c>
      <c r="AD14" s="0" t="n">
        <v>94091</v>
      </c>
      <c r="AE14" s="0" t="n">
        <v>43014</v>
      </c>
      <c r="AF14" s="0" t="n">
        <v>13416</v>
      </c>
      <c r="AG14" s="0" t="n">
        <v>3200</v>
      </c>
      <c r="AH14" s="0" t="n">
        <v>6068</v>
      </c>
      <c r="AI14" s="0" t="n">
        <v>3041</v>
      </c>
      <c r="AJ14" s="0" t="n">
        <v>677</v>
      </c>
    </row>
    <row r="15" customFormat="false" ht="12.8" hidden="false" customHeight="false" outlineLevel="0" collapsed="false">
      <c r="A15" s="0" t="s">
        <v>43</v>
      </c>
      <c r="B15" s="0" t="n">
        <v>5116</v>
      </c>
      <c r="C15" s="0" t="n">
        <v>1778</v>
      </c>
      <c r="D15" s="0" t="n">
        <v>732</v>
      </c>
      <c r="E15" s="0" t="n">
        <v>612</v>
      </c>
      <c r="F15" s="0" t="n">
        <v>197</v>
      </c>
      <c r="G15" s="0" t="n">
        <v>249</v>
      </c>
      <c r="H15" s="0" t="n">
        <v>64</v>
      </c>
      <c r="I15" s="0" t="n">
        <v>19973</v>
      </c>
      <c r="J15" s="0" t="n">
        <v>4635</v>
      </c>
      <c r="K15" s="0" t="n">
        <v>2929</v>
      </c>
      <c r="L15" s="0" t="n">
        <v>1532</v>
      </c>
      <c r="M15" s="0" t="n">
        <v>1243</v>
      </c>
      <c r="N15" s="0" t="n">
        <v>609</v>
      </c>
      <c r="O15" s="0" t="n">
        <v>505</v>
      </c>
      <c r="P15" s="0" t="n">
        <v>128</v>
      </c>
      <c r="R15" s="0" t="n">
        <v>14501</v>
      </c>
      <c r="S15" s="0" t="n">
        <v>8786</v>
      </c>
      <c r="T15" s="0" t="n">
        <v>5917</v>
      </c>
      <c r="U15" s="0" t="n">
        <v>3020</v>
      </c>
      <c r="V15" s="0" t="n">
        <v>2503</v>
      </c>
      <c r="W15" s="0" t="n">
        <v>534</v>
      </c>
      <c r="X15" s="0" t="n">
        <v>555</v>
      </c>
      <c r="Y15" s="0" t="n">
        <v>256</v>
      </c>
      <c r="AD15" s="0" t="n">
        <v>7397</v>
      </c>
      <c r="AE15" s="0" t="n">
        <v>9521</v>
      </c>
      <c r="AF15" s="0" t="n">
        <v>13277</v>
      </c>
      <c r="AG15" s="0" t="n">
        <v>11163</v>
      </c>
      <c r="AH15" s="0" t="n">
        <v>2137</v>
      </c>
      <c r="AI15" s="0" t="n">
        <v>2074</v>
      </c>
      <c r="AJ15" s="0" t="n">
        <v>1435</v>
      </c>
    </row>
    <row r="16" customFormat="false" ht="12.8" hidden="false" customHeight="false" outlineLevel="0" collapsed="false">
      <c r="A16" s="0" t="s">
        <v>44</v>
      </c>
      <c r="B16" s="0" t="n">
        <v>103</v>
      </c>
      <c r="C16" s="0" t="n">
        <v>58</v>
      </c>
      <c r="D16" s="0" t="n">
        <v>21</v>
      </c>
      <c r="E16" s="0" t="n">
        <v>8</v>
      </c>
      <c r="F16" s="0" t="n">
        <v>60</v>
      </c>
      <c r="G16" s="0" t="n">
        <v>2</v>
      </c>
      <c r="H16" s="0" t="n">
        <v>0</v>
      </c>
      <c r="I16" s="0" t="n">
        <v>928</v>
      </c>
      <c r="J16" s="0" t="n">
        <v>94</v>
      </c>
      <c r="K16" s="0" t="n">
        <v>43</v>
      </c>
      <c r="L16" s="0" t="n">
        <v>19</v>
      </c>
      <c r="M16" s="0" t="n">
        <v>9</v>
      </c>
      <c r="N16" s="0" t="n">
        <v>1</v>
      </c>
      <c r="O16" s="0" t="n">
        <v>2</v>
      </c>
      <c r="P16" s="0" t="n">
        <v>0</v>
      </c>
      <c r="R16" s="0" t="n">
        <v>620</v>
      </c>
      <c r="S16" s="0" t="n">
        <v>103</v>
      </c>
      <c r="T16" s="0" t="n">
        <v>43</v>
      </c>
      <c r="U16" s="0" t="n">
        <v>18</v>
      </c>
      <c r="V16" s="0" t="n">
        <v>10</v>
      </c>
      <c r="W16" s="0" t="n">
        <v>2</v>
      </c>
      <c r="X16" s="0" t="n">
        <v>1</v>
      </c>
      <c r="Y16" s="0" t="n">
        <v>0</v>
      </c>
      <c r="AD16" s="0" t="n">
        <v>2604</v>
      </c>
      <c r="AE16" s="0" t="n">
        <v>1123</v>
      </c>
      <c r="AF16" s="0" t="n">
        <v>177</v>
      </c>
      <c r="AG16" s="0" t="n">
        <v>156</v>
      </c>
      <c r="AH16" s="0" t="n">
        <v>149</v>
      </c>
      <c r="AI16" s="0" t="n">
        <v>0</v>
      </c>
      <c r="AJ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112</v>
      </c>
      <c r="E17" s="0" t="n">
        <v>120</v>
      </c>
      <c r="F17" s="0" t="n">
        <v>124</v>
      </c>
      <c r="G17" s="0" t="n">
        <v>126</v>
      </c>
      <c r="H17" s="0" t="n">
        <v>127</v>
      </c>
      <c r="I17" s="0" t="n">
        <v>0</v>
      </c>
      <c r="J17" s="0" t="n">
        <v>192</v>
      </c>
      <c r="K17" s="0" t="n">
        <v>224</v>
      </c>
      <c r="L17" s="0" t="n">
        <v>240</v>
      </c>
      <c r="M17" s="0" t="n">
        <v>248</v>
      </c>
      <c r="N17" s="0" t="n">
        <v>252</v>
      </c>
      <c r="O17" s="0" t="n">
        <v>254</v>
      </c>
      <c r="P17" s="0" t="n">
        <v>255</v>
      </c>
      <c r="R17" s="0" t="n">
        <v>384</v>
      </c>
      <c r="S17" s="0" t="n">
        <v>448</v>
      </c>
      <c r="T17" s="0" t="n">
        <v>480</v>
      </c>
      <c r="U17" s="0" t="n">
        <v>496</v>
      </c>
      <c r="V17" s="0" t="n">
        <v>504</v>
      </c>
      <c r="W17" s="0" t="n">
        <v>508</v>
      </c>
      <c r="X17" s="0" t="n">
        <v>510</v>
      </c>
      <c r="Y17" s="0" t="n">
        <v>511</v>
      </c>
      <c r="AD17" s="0" t="n">
        <v>1984</v>
      </c>
      <c r="AE17" s="0" t="n">
        <v>2016</v>
      </c>
      <c r="AF17" s="0" t="n">
        <v>2032</v>
      </c>
      <c r="AG17" s="0" t="n">
        <v>2040</v>
      </c>
      <c r="AH17" s="0" t="n">
        <v>2044</v>
      </c>
      <c r="AI17" s="0" t="n">
        <v>2046</v>
      </c>
      <c r="AJ17" s="0" t="n">
        <v>2047</v>
      </c>
    </row>
    <row r="18" customFormat="false" ht="12.8" hidden="false" customHeight="false" outlineLevel="0" collapsed="false">
      <c r="AK18" s="0" t="s">
        <v>75</v>
      </c>
      <c r="AL18" s="7" t="n">
        <v>105880</v>
      </c>
      <c r="AM18" s="7" t="n">
        <v>423064</v>
      </c>
      <c r="AN18" s="7" t="n">
        <v>1659808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16411</v>
      </c>
      <c r="C20" s="0" t="n">
        <f aca="false">SUM(C6:C13)</f>
        <v>6624</v>
      </c>
      <c r="D20" s="0" t="n">
        <f aca="false">SUM(D6:D13)</f>
        <v>3426</v>
      </c>
      <c r="E20" s="0" t="n">
        <f aca="false">SUM(E6:E13)</f>
        <v>1830</v>
      </c>
      <c r="F20" s="0" t="n">
        <f aca="false">SUM(F6:F13)</f>
        <v>1075</v>
      </c>
      <c r="G20" s="0" t="n">
        <f aca="false">SUM(G6:G13)</f>
        <v>511</v>
      </c>
      <c r="H20" s="0" t="n">
        <f aca="false">SUM(H6:H13)</f>
        <v>254</v>
      </c>
      <c r="I20" s="0" t="n">
        <f aca="false">SUM(I6:I13)</f>
        <v>66187</v>
      </c>
      <c r="J20" s="0" t="n">
        <f aca="false">SUM(J6:J13)</f>
        <v>25578</v>
      </c>
      <c r="K20" s="0" t="n">
        <f aca="false">SUM(K6:K13)</f>
        <v>13026</v>
      </c>
      <c r="L20" s="0" t="n">
        <f aca="false">SUM(L6:L13)</f>
        <v>6759</v>
      </c>
      <c r="M20" s="0" t="n">
        <f aca="false">SUM(M6:M13)</f>
        <v>3622</v>
      </c>
      <c r="N20" s="0" t="n">
        <f aca="false">SUM(N6:N13)</f>
        <v>2165</v>
      </c>
      <c r="O20" s="0" t="n">
        <f aca="false">SUM(O6:O13)</f>
        <v>1023</v>
      </c>
      <c r="P20" s="0" t="n">
        <f aca="false">SUM(P6:P13)</f>
        <v>510</v>
      </c>
      <c r="Q20" s="0" t="n">
        <f aca="false">SUM(Q6:Q13)</f>
        <v>0</v>
      </c>
      <c r="R20" s="0" t="n">
        <f aca="false">SUM(R6:R13)</f>
        <v>100821</v>
      </c>
      <c r="S20" s="0" t="n">
        <f aca="false">SUM(S6:S13)</f>
        <v>50634</v>
      </c>
      <c r="T20" s="0" t="n">
        <f aca="false">SUM(T6:T13)</f>
        <v>25830</v>
      </c>
      <c r="U20" s="0" t="n">
        <f aca="false">SUM(U6:U13)</f>
        <v>13410</v>
      </c>
      <c r="V20" s="0" t="n">
        <f aca="false">SUM(V6:V13)</f>
        <v>7209</v>
      </c>
      <c r="W20" s="0" t="n">
        <f aca="false">SUM(W6:W13)</f>
        <v>4104</v>
      </c>
      <c r="X20" s="0" t="n">
        <f aca="false">SUM(X6:X13)</f>
        <v>2046</v>
      </c>
      <c r="Y20" s="0" t="n">
        <f aca="false">SUM(Y6:Y13)</f>
        <v>1022</v>
      </c>
      <c r="AL20" s="0" t="n">
        <f aca="false">AL18-AL21</f>
        <v>81114</v>
      </c>
      <c r="AM20" s="0" t="n">
        <f aca="false">AM18-AM21</f>
        <v>322814</v>
      </c>
      <c r="AN20" s="0" t="n">
        <f aca="false">AN18-AN21</f>
        <v>1259598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8688</v>
      </c>
      <c r="C21" s="0" t="n">
        <f aca="false">SUM(C14:C16)</f>
        <v>3398</v>
      </c>
      <c r="D21" s="0" t="n">
        <f aca="false">SUM(D14:D16)</f>
        <v>1748</v>
      </c>
      <c r="E21" s="0" t="n">
        <f aca="false">SUM(E14:E16)</f>
        <v>937</v>
      </c>
      <c r="F21" s="0" t="n">
        <f aca="false">SUM(F14:F16)</f>
        <v>758</v>
      </c>
      <c r="G21" s="0" t="n">
        <f aca="false">SUM(G14:G16)</f>
        <v>377</v>
      </c>
      <c r="H21" s="0" t="n">
        <f aca="false">SUM(H14:H16)</f>
        <v>189</v>
      </c>
      <c r="I21" s="0" t="n">
        <f aca="false">SUM(I14:I16)</f>
        <v>35755</v>
      </c>
      <c r="J21" s="0" t="n">
        <f aca="false">SUM(J14:J16)</f>
        <v>12919</v>
      </c>
      <c r="K21" s="0" t="n">
        <f aca="false">SUM(K14:K16)</f>
        <v>6586</v>
      </c>
      <c r="L21" s="0" t="n">
        <f aca="false">SUM(L14:L16)</f>
        <v>3417</v>
      </c>
      <c r="M21" s="0" t="n">
        <f aca="false">SUM(M14:M16)</f>
        <v>1834</v>
      </c>
      <c r="N21" s="0" t="n">
        <f aca="false">SUM(N14:N16)</f>
        <v>1146</v>
      </c>
      <c r="O21" s="0" t="n">
        <f aca="false">SUM(O14:O16)</f>
        <v>761</v>
      </c>
      <c r="P21" s="0" t="n">
        <f aca="false">SUM(P14:P16)</f>
        <v>381</v>
      </c>
      <c r="Q21" s="0" t="n">
        <f aca="false">SUM(Q14:Q16)</f>
        <v>0</v>
      </c>
      <c r="R21" s="0" t="n">
        <f aca="false">SUM(R14:R16)</f>
        <v>54604</v>
      </c>
      <c r="S21" s="0" t="n">
        <f aca="false">SUM(S14:S16)</f>
        <v>25476</v>
      </c>
      <c r="T21" s="0" t="n">
        <f aca="false">SUM(T14:T16)</f>
        <v>12988</v>
      </c>
      <c r="U21" s="0" t="n">
        <f aca="false">SUM(U14:U16)</f>
        <v>6745</v>
      </c>
      <c r="V21" s="0" t="n">
        <f aca="false">SUM(V14:V16)</f>
        <v>3625</v>
      </c>
      <c r="W21" s="0" t="n">
        <f aca="false">SUM(W14:W16)</f>
        <v>2062</v>
      </c>
      <c r="X21" s="0" t="n">
        <f aca="false">SUM(X14:X16)</f>
        <v>1275</v>
      </c>
      <c r="Y21" s="0" t="n">
        <f aca="false">SUM(Y14:Y16)</f>
        <v>765</v>
      </c>
      <c r="AK21" s="0" t="s">
        <v>76</v>
      </c>
      <c r="AL21" s="0" t="n">
        <v>24766</v>
      </c>
      <c r="AM21" s="0" t="n">
        <v>100250</v>
      </c>
      <c r="AN21" s="0" t="n">
        <v>400210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602376</v>
      </c>
      <c r="C23" s="0" t="n">
        <f aca="false">SUM(C20:C21)*3*8</f>
        <v>240528</v>
      </c>
      <c r="D23" s="0" t="n">
        <f aca="false">SUM(D20:D21)*3*8</f>
        <v>124176</v>
      </c>
      <c r="E23" s="0" t="n">
        <f aca="false">SUM(E20:E21)*3*8</f>
        <v>66408</v>
      </c>
      <c r="F23" s="0" t="n">
        <f aca="false">SUM(F20:F21)*3*8</f>
        <v>43992</v>
      </c>
      <c r="G23" s="0" t="n">
        <f aca="false">SUM(G20:G21)*3*8</f>
        <v>21312</v>
      </c>
      <c r="H23" s="0" t="n">
        <f aca="false">SUM(H20:H21)*3*8</f>
        <v>10632</v>
      </c>
      <c r="I23" s="0" t="n">
        <f aca="false">SUM(I20:I21)*3*8</f>
        <v>2446608</v>
      </c>
      <c r="J23" s="0" t="n">
        <f aca="false">SUM(J20:J21)*3*8</f>
        <v>923928</v>
      </c>
      <c r="K23" s="0" t="n">
        <f aca="false">SUM(K20:K21)*3*8</f>
        <v>470688</v>
      </c>
      <c r="L23" s="0" t="n">
        <f aca="false">SUM(L20:L21)*3*8</f>
        <v>244224</v>
      </c>
      <c r="M23" s="0" t="n">
        <f aca="false">SUM(M20:M21)*3*8</f>
        <v>130944</v>
      </c>
      <c r="N23" s="0" t="n">
        <f aca="false">SUM(N20:N21)*3*8</f>
        <v>79464</v>
      </c>
      <c r="O23" s="0" t="n">
        <f aca="false">SUM(O20:O21)*3*8</f>
        <v>42816</v>
      </c>
      <c r="P23" s="0" t="n">
        <f aca="false">SUM(P20:P21)*3*8</f>
        <v>21384</v>
      </c>
      <c r="Q23" s="0" t="n">
        <f aca="false">SUM(Q20:Q21)*3*8</f>
        <v>0</v>
      </c>
      <c r="R23" s="0" t="n">
        <f aca="false">SUM(R20:R21)*3*8</f>
        <v>3730200</v>
      </c>
      <c r="S23" s="0" t="n">
        <f aca="false">SUM(S20:S21)*3*8</f>
        <v>1826640</v>
      </c>
      <c r="T23" s="0" t="n">
        <f aca="false">SUM(T20:T21)*3*8</f>
        <v>931632</v>
      </c>
      <c r="U23" s="0" t="n">
        <f aca="false">SUM(U20:U21)*3*8</f>
        <v>483720</v>
      </c>
      <c r="V23" s="0" t="n">
        <f aca="false">SUM(V20:V21)*3*8</f>
        <v>260016</v>
      </c>
      <c r="W23" s="0" t="n">
        <f aca="false">SUM(W20:W21)*3*8</f>
        <v>147984</v>
      </c>
      <c r="X23" s="0" t="n">
        <f aca="false">SUM(X20:X21)*3*8</f>
        <v>79704</v>
      </c>
      <c r="Y23" s="0" t="n">
        <f aca="false">SUM(Y20:Y21)*3*8</f>
        <v>42888</v>
      </c>
      <c r="AL23" s="0" t="n">
        <f aca="false">SUM(AL20:AL21)*3*8</f>
        <v>2541120</v>
      </c>
      <c r="AM23" s="0" t="n">
        <f aca="false">SUM(AM20:AM21)*3*8</f>
        <v>10153536</v>
      </c>
      <c r="AN23" s="0" t="n">
        <f aca="false">SUM(AN20:AN21)*3*8</f>
        <v>39835392</v>
      </c>
    </row>
    <row r="24" customFormat="false" ht="12.8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2.50439034124925</v>
      </c>
      <c r="D24" s="4" t="n">
        <f aca="false">$B$23/D23</f>
        <v>4.85098569771937</v>
      </c>
      <c r="E24" s="4" t="n">
        <f aca="false">$B$23/E23</f>
        <v>9.070834839176</v>
      </c>
      <c r="F24" s="4" t="n">
        <f aca="false">$B$23/F23</f>
        <v>13.6928532460447</v>
      </c>
      <c r="G24" s="4" t="n">
        <f aca="false">$B$23/G23</f>
        <v>28.2646396396396</v>
      </c>
      <c r="H24" s="4" t="n">
        <f aca="false">$B$23/H23</f>
        <v>56.6568848758465</v>
      </c>
      <c r="I24" s="4" t="n">
        <f aca="false">$B$23/I23</f>
        <v>0.246208628435777</v>
      </c>
      <c r="J24" s="4" t="n">
        <f aca="false">$J$23/J23</f>
        <v>1</v>
      </c>
      <c r="K24" s="4" t="n">
        <f aca="false">$J$23/K23</f>
        <v>1.96293085865796</v>
      </c>
      <c r="L24" s="4" t="n">
        <f aca="false">$J$23/L23</f>
        <v>3.78311713836478</v>
      </c>
      <c r="M24" s="4" t="n">
        <f aca="false">$J$23/M23</f>
        <v>7.05590175953079</v>
      </c>
      <c r="N24" s="4" t="n">
        <f aca="false">$N$23/N23</f>
        <v>1</v>
      </c>
      <c r="O24" s="4" t="n">
        <f aca="false">$N$23/O23</f>
        <v>1.85594170403587</v>
      </c>
      <c r="P24" s="4" t="n">
        <f aca="false">$N$23/P23</f>
        <v>3.71604938271605</v>
      </c>
      <c r="Q24" s="4" t="e">
        <f aca="false">$N$23/Q23</f>
        <v>#DIV/0!</v>
      </c>
      <c r="R24" s="4" t="n">
        <f aca="false">$N$23/R23</f>
        <v>0.0213028792021875</v>
      </c>
      <c r="S24" s="4" t="n">
        <f aca="false">$N$23/S23</f>
        <v>0.0435028248587571</v>
      </c>
      <c r="T24" s="4" t="n">
        <f aca="false">$N$23/T23</f>
        <v>0.085295481477665</v>
      </c>
      <c r="U24" s="4" t="n">
        <f aca="false">$N$23/U23</f>
        <v>0.164276854378566</v>
      </c>
      <c r="V24" s="4" t="n">
        <f aca="false">$N$23/V23</f>
        <v>0.305611962340779</v>
      </c>
      <c r="W24" s="4" t="n">
        <f aca="false">$N$23/W23</f>
        <v>0.536976970483295</v>
      </c>
      <c r="X24" s="4" t="n">
        <f aca="false">$N$23/X23</f>
        <v>0.996988858777477</v>
      </c>
      <c r="Y24" s="4" t="n">
        <f aca="false">$N$23/Y23</f>
        <v>1.85282596530498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90743</v>
      </c>
      <c r="C26" s="0" t="n">
        <f aca="false">(C20*5+C21)*C3</f>
        <v>73036</v>
      </c>
      <c r="D26" s="0" t="n">
        <f aca="false">(D20*5+D21)*D3</f>
        <v>75512</v>
      </c>
      <c r="E26" s="0" t="n">
        <f aca="false">(E20*5+E21)*E3</f>
        <v>80696</v>
      </c>
      <c r="F26" s="0" t="n">
        <f aca="false">(F20*5+F21)*F3</f>
        <v>98128</v>
      </c>
      <c r="G26" s="0" t="n">
        <f aca="false">(G20*5+G21)*G3</f>
        <v>93824</v>
      </c>
      <c r="H26" s="0" t="n">
        <f aca="false">(H20*5+H21)*H3</f>
        <v>93376</v>
      </c>
      <c r="I26" s="0" t="n">
        <f aca="false">(I20*5+I21)*I3</f>
        <v>366690</v>
      </c>
      <c r="J26" s="0" t="n">
        <f aca="false">(J20*5+J21)*J3</f>
        <v>281618</v>
      </c>
      <c r="K26" s="0" t="n">
        <f aca="false">(K20*5+K21)*K3</f>
        <v>286864</v>
      </c>
      <c r="L26" s="0" t="n">
        <f aca="false">(L20*5+L21)*L3</f>
        <v>297696</v>
      </c>
      <c r="M26" s="0" t="n">
        <f aca="false">(M20*5+M21)*M3</f>
        <v>319104</v>
      </c>
      <c r="N26" s="0" t="n">
        <f aca="false">(N20*5+N21)*N3</f>
        <v>383072</v>
      </c>
      <c r="O26" s="0" t="n">
        <f aca="false">(O20*5+O21)*O3</f>
        <v>376064</v>
      </c>
      <c r="P26" s="0" t="n">
        <f aca="false">(P20*5+P21)*P3</f>
        <v>375168</v>
      </c>
      <c r="Q26" s="0" t="n">
        <f aca="false">(Q20*5+Q21)*Q3</f>
        <v>0</v>
      </c>
      <c r="R26" s="0" t="n">
        <f aca="false">(R20*5+R21)*R3</f>
        <v>1117418</v>
      </c>
      <c r="S26" s="0" t="n">
        <f aca="false">(S20*5+S21)*S3</f>
        <v>1114584</v>
      </c>
      <c r="T26" s="0" t="n">
        <f aca="false">(T20*5+T21)*T3</f>
        <v>1137104</v>
      </c>
      <c r="U26" s="0" t="n">
        <f aca="false">(U20*5+U21)*U3</f>
        <v>1180720</v>
      </c>
      <c r="V26" s="0" t="n">
        <f aca="false">(V20*5+V21)*V3</f>
        <v>1269440</v>
      </c>
      <c r="W26" s="0" t="n">
        <f aca="false">(W20*5+W21)*W3</f>
        <v>1445248</v>
      </c>
      <c r="X26" s="0" t="n">
        <f aca="false">(X20*5+X21)*X3</f>
        <v>1472640</v>
      </c>
      <c r="Y26" s="0" t="n">
        <f aca="false">(Y20*5+Y21)*Y3</f>
        <v>1504000</v>
      </c>
      <c r="AL26" s="0" t="n">
        <f aca="false">(5*AL20+AL21)*AL3</f>
        <v>430336</v>
      </c>
      <c r="AM26" s="0" t="n">
        <f aca="false">(5*AM20+AM21)*AM3</f>
        <v>1714320</v>
      </c>
      <c r="AN26" s="0" t="n">
        <f aca="false">(5*AN20+AN21)*AN3</f>
        <v>6698200</v>
      </c>
    </row>
    <row r="27" customFormat="false" ht="12.8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-0.195133508920798</v>
      </c>
      <c r="D27" s="6" t="n">
        <f aca="false">D26/$B$26 - 1</f>
        <v>-0.167847657670564</v>
      </c>
      <c r="E27" s="6" t="n">
        <f aca="false">E26/$B$26 - 1</f>
        <v>-0.110719284132109</v>
      </c>
      <c r="F27" s="6" t="n">
        <f aca="false">F26/$F$26 - 1</f>
        <v>0</v>
      </c>
      <c r="G27" s="6" t="n">
        <f aca="false">G26/$B$26 - 1</f>
        <v>0.0339530321898107</v>
      </c>
      <c r="H27" s="6" t="n">
        <f aca="false">H26/$B$26 - 1</f>
        <v>0.0290160122543888</v>
      </c>
      <c r="I27" s="6" t="n">
        <f aca="false">I26/$B$26 - 1</f>
        <v>3.04097285741049</v>
      </c>
      <c r="J27" s="6" t="n">
        <f aca="false">J26/$B$26 - 1</f>
        <v>2.10346803610196</v>
      </c>
      <c r="K27" s="6" t="n">
        <f aca="false">K26/$B$26 - 1</f>
        <v>2.16127965793505</v>
      </c>
      <c r="L27" s="6" t="n">
        <f aca="false">L26/$B$26 - 1</f>
        <v>2.28064974708793</v>
      </c>
      <c r="M27" s="6" t="n">
        <f aca="false">M26/$B$26 - 1</f>
        <v>2.51656877114488</v>
      </c>
      <c r="N27" s="6" t="n">
        <f aca="false">N26/$B$26 - 1</f>
        <v>3.22150468906693</v>
      </c>
      <c r="O27" s="6" t="n">
        <f aca="false">O26/$B$26 - 1</f>
        <v>3.14427559150568</v>
      </c>
      <c r="P27" s="6" t="n">
        <f aca="false">P26/$B$26 - 1</f>
        <v>3.13440155163484</v>
      </c>
      <c r="Q27" s="6" t="n">
        <f aca="false">Q26/$B$26 - 1</f>
        <v>-1</v>
      </c>
      <c r="R27" s="6" t="n">
        <f aca="false">R26/$B$26 - 1</f>
        <v>11.3140958531237</v>
      </c>
      <c r="S27" s="6" t="n">
        <f aca="false">S26/$B$26 - 1</f>
        <v>11.2828647939786</v>
      </c>
      <c r="T27" s="6" t="n">
        <f aca="false">T26/$B$26 - 1</f>
        <v>11.5310382068038</v>
      </c>
      <c r="U27" s="6" t="n">
        <f aca="false">U26/$B$26 - 1</f>
        <v>12.0116923619453</v>
      </c>
      <c r="V27" s="6" t="n">
        <f aca="false">V26/$B$26 - 1</f>
        <v>12.9893986312994</v>
      </c>
      <c r="W27" s="6" t="n">
        <f aca="false">W26/$B$26 - 1</f>
        <v>14.9268263116714</v>
      </c>
      <c r="X27" s="6" t="n">
        <f aca="false">X26/$B$26 - 1</f>
        <v>15.2286898162944</v>
      </c>
      <c r="Y27" s="6" t="n">
        <f aca="false">Y26/$B$26 - 1</f>
        <v>15.5742812117739</v>
      </c>
    </row>
    <row r="31" customFormat="false" ht="12.8" hidden="false" customHeight="false" outlineLevel="0" collapsed="false">
      <c r="A31" s="2" t="s">
        <v>51</v>
      </c>
      <c r="B31" s="3" t="n">
        <f aca="false">$AL$23/B23</f>
        <v>4.21849476074744</v>
      </c>
      <c r="C31" s="3" t="n">
        <f aca="false">$AL$23/C23</f>
        <v>10.5647575334265</v>
      </c>
      <c r="D31" s="3" t="n">
        <f aca="false">$AL$23/D23</f>
        <v>20.4638577502899</v>
      </c>
      <c r="E31" s="3" t="n">
        <f aca="false">$AL$23/E23</f>
        <v>38.2652692446693</v>
      </c>
      <c r="F31" s="3" t="n">
        <f aca="false">$AL$23/F23</f>
        <v>57.7632296781233</v>
      </c>
      <c r="G31" s="3" t="n">
        <f aca="false">$AL$23/G23</f>
        <v>119.234234234234</v>
      </c>
      <c r="H31" s="3" t="n">
        <f aca="false">$AM$23/H23</f>
        <v>954.997742663657</v>
      </c>
      <c r="I31" s="3" t="n">
        <f aca="false">$AM$23/I23</f>
        <v>4.15004610464774</v>
      </c>
      <c r="J31" s="3" t="n">
        <f aca="false">$AM$23/J23</f>
        <v>10.989531651817</v>
      </c>
      <c r="K31" s="3" t="n">
        <f aca="false">$AM$23/K23</f>
        <v>21.5716908015501</v>
      </c>
      <c r="L31" s="3" t="n">
        <f aca="false">$AM$23/L23</f>
        <v>41.5746855345912</v>
      </c>
      <c r="M31" s="3" t="n">
        <f aca="false">$AM$23/M23</f>
        <v>77.5410557184751</v>
      </c>
      <c r="N31" s="3" t="n">
        <f aca="false">$AM$23/N23</f>
        <v>127.775294472969</v>
      </c>
      <c r="O31" s="3" t="n">
        <f aca="false">$AM$23/O23</f>
        <v>237.143497757848</v>
      </c>
      <c r="P31" s="3" t="n">
        <f aca="false">$AM$23/P23</f>
        <v>474.819304152638</v>
      </c>
      <c r="Q31" s="3" t="e">
        <f aca="false">$AN$23/Q23</f>
        <v>#DIV/0!</v>
      </c>
      <c r="R31" s="3" t="n">
        <f aca="false">$AN$23/R23</f>
        <v>10.6791571497507</v>
      </c>
      <c r="S31" s="3" t="n">
        <f aca="false">$AN$23/S23</f>
        <v>21.8080147155433</v>
      </c>
      <c r="T31" s="3" t="n">
        <f aca="false">$AN$23/T23</f>
        <v>42.7587201813592</v>
      </c>
      <c r="U31" s="3" t="n">
        <f aca="false">$AN$23/U23</f>
        <v>82.3521706772513</v>
      </c>
      <c r="V31" s="3" t="n">
        <f aca="false">$AN$23/V23</f>
        <v>153.203618238878</v>
      </c>
      <c r="W31" s="3" t="n">
        <f aca="false">$AN$23/W23</f>
        <v>269.187155368148</v>
      </c>
      <c r="X31" s="3" t="n">
        <f aca="false">$AN$23/X23</f>
        <v>499.791629027401</v>
      </c>
      <c r="Y31" s="3" t="n">
        <f aca="false">$AN$23/Y23</f>
        <v>928.82372691662</v>
      </c>
    </row>
    <row r="32" customFormat="false" ht="12.8" hidden="false" customHeight="false" outlineLevel="0" collapsed="false">
      <c r="A32" s="2" t="s">
        <v>52</v>
      </c>
      <c r="B32" s="5" t="n">
        <f aca="false">B26/$AL$26 -1</f>
        <v>-0.789134536734087</v>
      </c>
      <c r="C32" s="5" t="n">
        <f aca="false">C26/$AL$26 -1</f>
        <v>-0.830281454491374</v>
      </c>
      <c r="D32" s="5" t="n">
        <f aca="false">D26/$AL$26 -1</f>
        <v>-0.824527810826889</v>
      </c>
      <c r="E32" s="5" t="n">
        <f aca="false">E26/$AL$26 -1</f>
        <v>-0.812481409875074</v>
      </c>
      <c r="F32" s="5" t="n">
        <f aca="false">F26/$AL$26 -1</f>
        <v>-0.771973527662106</v>
      </c>
      <c r="G32" s="5" t="n">
        <f aca="false">G26/$AL$26 -1</f>
        <v>-0.7819750148721</v>
      </c>
      <c r="H32" s="5" t="n">
        <f aca="false">H26/$AL$26 -1</f>
        <v>-0.783016061867936</v>
      </c>
      <c r="I32" s="5" t="n">
        <f aca="false">I26/$AM$26 -1</f>
        <v>-0.786101777964441</v>
      </c>
      <c r="J32" s="5" t="n">
        <f aca="false">J26/$AM$26 -1</f>
        <v>-0.835726118810957</v>
      </c>
      <c r="K32" s="5" t="n">
        <f aca="false">K26/$AM$26 -1</f>
        <v>-0.8326660133464</v>
      </c>
      <c r="L32" s="5" t="n">
        <f aca="false">L26/$AM$26 -1</f>
        <v>-0.826347473050539</v>
      </c>
      <c r="M32" s="5" t="n">
        <f aca="false">M26/$AM$26 -1</f>
        <v>-0.813859722805544</v>
      </c>
      <c r="N32" s="5" t="n">
        <f aca="false">N26/$AM$26 -1</f>
        <v>-0.776545802417285</v>
      </c>
      <c r="O32" s="5" t="n">
        <f aca="false">O26/$AM$26 -1</f>
        <v>-0.78063372065892</v>
      </c>
      <c r="P32" s="5" t="n">
        <f aca="false">P26/$AM$26 -1</f>
        <v>-0.781156376872463</v>
      </c>
      <c r="Q32" s="5" t="n">
        <f aca="false">Q26/$AN$26 -1</f>
        <v>-1</v>
      </c>
      <c r="R32" s="5" t="n">
        <f aca="false">R26/$AN$26 -1</f>
        <v>-0.833176375742737</v>
      </c>
      <c r="S32" s="5" t="n">
        <f aca="false">S26/$AN$26 -1</f>
        <v>-0.833599474485683</v>
      </c>
      <c r="T32" s="5" t="n">
        <f aca="false">T26/$AN$26 -1</f>
        <v>-0.830237377205816</v>
      </c>
      <c r="U32" s="5" t="n">
        <f aca="false">U26/$AN$26 -1</f>
        <v>-0.823725777074438</v>
      </c>
      <c r="V32" s="5" t="n">
        <f aca="false">V26/$AN$26 -1</f>
        <v>-0.810480427577558</v>
      </c>
      <c r="W32" s="5" t="n">
        <f aca="false">W26/$AN$26 -1</f>
        <v>-0.784233376130901</v>
      </c>
      <c r="X32" s="5" t="n">
        <f aca="false">X26/$AN$26 -1</f>
        <v>-0.780143919261891</v>
      </c>
      <c r="Y32" s="5" t="n">
        <f aca="false">Y26/$AN$26 -1</f>
        <v>-0.775462064435221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0" width="27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77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</row>
    <row r="6" customFormat="false" ht="12.75" hidden="false" customHeight="false" outlineLevel="0" collapsed="false">
      <c r="A6" s="0" t="s">
        <v>34</v>
      </c>
      <c r="B6" s="0" t="n">
        <v>1012</v>
      </c>
      <c r="C6" s="0" t="n">
        <v>78</v>
      </c>
      <c r="D6" s="0" t="n">
        <v>26</v>
      </c>
      <c r="E6" s="0" t="n">
        <v>26</v>
      </c>
      <c r="F6" s="0" t="n">
        <v>4904</v>
      </c>
      <c r="G6" s="0" t="n">
        <v>130</v>
      </c>
      <c r="H6" s="0" t="n">
        <v>26</v>
      </c>
      <c r="I6" s="0" t="n">
        <v>26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12</v>
      </c>
      <c r="D7" s="0" t="n">
        <v>4</v>
      </c>
      <c r="E7" s="0" t="n">
        <v>4</v>
      </c>
      <c r="F7" s="0" t="n">
        <v>193</v>
      </c>
      <c r="G7" s="0" t="n">
        <v>20</v>
      </c>
      <c r="H7" s="0" t="n">
        <v>4</v>
      </c>
      <c r="I7" s="0" t="n">
        <v>4</v>
      </c>
    </row>
    <row r="8" customFormat="false" ht="12.75" hidden="false" customHeight="false" outlineLevel="0" collapsed="false">
      <c r="A8" s="0" t="s">
        <v>36</v>
      </c>
      <c r="B8" s="0" t="n">
        <v>1268</v>
      </c>
      <c r="C8" s="0" t="n">
        <v>168</v>
      </c>
      <c r="D8" s="0" t="n">
        <v>56</v>
      </c>
      <c r="E8" s="0" t="n">
        <v>56</v>
      </c>
      <c r="F8" s="0" t="n">
        <v>5328</v>
      </c>
      <c r="G8" s="0" t="n">
        <v>280</v>
      </c>
      <c r="H8" s="0" t="n">
        <v>56</v>
      </c>
      <c r="I8" s="0" t="n">
        <v>56</v>
      </c>
    </row>
    <row r="9" customFormat="false" ht="12.75" hidden="false" customHeight="false" outlineLevel="0" collapsed="false">
      <c r="A9" s="0" t="s">
        <v>37</v>
      </c>
      <c r="B9" s="0" t="n">
        <v>345</v>
      </c>
      <c r="C9" s="0" t="n">
        <v>54</v>
      </c>
      <c r="D9" s="0" t="n">
        <v>18</v>
      </c>
      <c r="E9" s="0" t="n">
        <v>18</v>
      </c>
      <c r="F9" s="0" t="n">
        <v>1844</v>
      </c>
      <c r="G9" s="0" t="n">
        <v>90</v>
      </c>
      <c r="H9" s="0" t="n">
        <v>18</v>
      </c>
      <c r="I9" s="0" t="n">
        <v>18</v>
      </c>
    </row>
    <row r="10" customFormat="false" ht="12.75" hidden="false" customHeight="false" outlineLevel="0" collapsed="false">
      <c r="A10" s="0" t="s">
        <v>38</v>
      </c>
      <c r="B10" s="0" t="n">
        <v>7</v>
      </c>
      <c r="C10" s="0" t="n">
        <v>9</v>
      </c>
      <c r="D10" s="0" t="n">
        <v>3</v>
      </c>
      <c r="E10" s="0" t="n">
        <v>3</v>
      </c>
      <c r="F10" s="0" t="n">
        <v>174</v>
      </c>
      <c r="G10" s="0" t="n">
        <v>15</v>
      </c>
      <c r="H10" s="0" t="n">
        <v>3</v>
      </c>
      <c r="I10" s="0" t="n">
        <v>3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3</v>
      </c>
      <c r="D12" s="0" t="n">
        <v>1</v>
      </c>
      <c r="E12" s="0" t="n">
        <v>1</v>
      </c>
      <c r="F12" s="0" t="n">
        <v>8</v>
      </c>
      <c r="G12" s="0" t="n">
        <v>5</v>
      </c>
      <c r="H12" s="0" t="n">
        <v>1</v>
      </c>
      <c r="I12" s="0" t="n">
        <v>1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75" hidden="false" customHeight="false" outlineLevel="0" collapsed="false">
      <c r="A14" s="0" t="s">
        <v>42</v>
      </c>
      <c r="B14" s="0" t="n">
        <v>563</v>
      </c>
      <c r="C14" s="0" t="n">
        <v>81</v>
      </c>
      <c r="D14" s="0" t="n">
        <v>27</v>
      </c>
      <c r="E14" s="0" t="n">
        <v>27</v>
      </c>
      <c r="F14" s="0" t="n">
        <v>3330</v>
      </c>
      <c r="G14" s="0" t="n">
        <v>135</v>
      </c>
      <c r="H14" s="0" t="n">
        <v>27</v>
      </c>
      <c r="I14" s="0" t="n">
        <v>27</v>
      </c>
    </row>
    <row r="15" customFormat="false" ht="12.75" hidden="false" customHeight="false" outlineLevel="0" collapsed="false">
      <c r="A15" s="0" t="s">
        <v>43</v>
      </c>
      <c r="B15" s="0" t="n">
        <v>917</v>
      </c>
      <c r="C15" s="0" t="n">
        <v>141</v>
      </c>
      <c r="D15" s="0" t="n">
        <v>47</v>
      </c>
      <c r="E15" s="0" t="n">
        <v>47</v>
      </c>
      <c r="F15" s="0" t="n">
        <v>3686</v>
      </c>
      <c r="G15" s="0" t="n">
        <v>235</v>
      </c>
      <c r="H15" s="0" t="n">
        <v>47</v>
      </c>
      <c r="I15" s="0" t="n">
        <v>47</v>
      </c>
    </row>
    <row r="16" customFormat="false" ht="12.75" hidden="false" customHeight="false" outlineLevel="0" collapsed="false">
      <c r="A16" s="0" t="s">
        <v>44</v>
      </c>
      <c r="B16" s="0" t="n">
        <v>12</v>
      </c>
      <c r="C16" s="0" t="n">
        <v>0</v>
      </c>
      <c r="D16" s="0" t="n">
        <v>0</v>
      </c>
      <c r="E16" s="0" t="n">
        <v>0</v>
      </c>
      <c r="F16" s="0" t="n">
        <v>53</v>
      </c>
      <c r="G16" s="0" t="n">
        <v>0</v>
      </c>
      <c r="H16" s="0" t="n">
        <v>0</v>
      </c>
      <c r="I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24</v>
      </c>
      <c r="D17" s="0" t="n">
        <v>8</v>
      </c>
      <c r="E17" s="0" t="n">
        <v>8</v>
      </c>
      <c r="F17" s="0" t="n">
        <v>0</v>
      </c>
      <c r="G17" s="0" t="n">
        <v>40</v>
      </c>
      <c r="H17" s="0" t="n">
        <v>8</v>
      </c>
      <c r="I17" s="0" t="n">
        <v>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2647</v>
      </c>
      <c r="C20" s="0" t="n">
        <f aca="false">SUM(C6:C13)</f>
        <v>324</v>
      </c>
      <c r="D20" s="0" t="n">
        <f aca="false">SUM(D6:D13)</f>
        <v>108</v>
      </c>
      <c r="E20" s="0" t="n">
        <f aca="false">SUM(E6:E13)</f>
        <v>108</v>
      </c>
      <c r="F20" s="0" t="n">
        <f aca="false">SUM(F6:F13)</f>
        <v>12451</v>
      </c>
      <c r="G20" s="0" t="n">
        <f aca="false">SUM(G6:G13)</f>
        <v>540</v>
      </c>
      <c r="H20" s="0" t="n">
        <f aca="false">SUM(H6:H13)</f>
        <v>108</v>
      </c>
      <c r="I20" s="0" t="n">
        <f aca="false">SUM(I6:I13)</f>
        <v>108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1492</v>
      </c>
      <c r="C21" s="0" t="n">
        <f aca="false">SUM(C14:C16)</f>
        <v>222</v>
      </c>
      <c r="D21" s="0" t="n">
        <f aca="false">SUM(D14:D16)</f>
        <v>74</v>
      </c>
      <c r="E21" s="0" t="n">
        <f aca="false">SUM(E14:E16)</f>
        <v>74</v>
      </c>
      <c r="F21" s="0" t="n">
        <f aca="false">SUM(F14:F16)</f>
        <v>7069</v>
      </c>
      <c r="G21" s="0" t="n">
        <f aca="false">SUM(G14:G16)</f>
        <v>370</v>
      </c>
      <c r="H21" s="0" t="n">
        <f aca="false">SUM(H14:H16)</f>
        <v>74</v>
      </c>
      <c r="I21" s="0" t="n">
        <f aca="false">SUM(I14:I16)</f>
        <v>74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99336</v>
      </c>
      <c r="C23" s="0" t="n">
        <f aca="false">SUM(C20:C21)*3*8</f>
        <v>13104</v>
      </c>
      <c r="D23" s="0" t="n">
        <f aca="false">SUM(D20:D21)*3*8</f>
        <v>4368</v>
      </c>
      <c r="E23" s="0" t="n">
        <f aca="false">SUM(E20:E21)*3*8</f>
        <v>4368</v>
      </c>
      <c r="F23" s="0" t="n">
        <f aca="false">SUM(F20:F21)*3*8</f>
        <v>468480</v>
      </c>
      <c r="G23" s="0" t="n">
        <f aca="false">SUM(G20:G21)*3*8</f>
        <v>21840</v>
      </c>
      <c r="H23" s="0" t="n">
        <f aca="false">SUM(H20:H21)*3*8</f>
        <v>4368</v>
      </c>
      <c r="I23" s="0" t="n">
        <f aca="false">SUM(I20:I21)*3*8</f>
        <v>4368</v>
      </c>
    </row>
    <row r="24" s="2" customFormat="tru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7.58058608058608</v>
      </c>
      <c r="D24" s="4" t="n">
        <f aca="false">$B$23/D23</f>
        <v>22.7417582417582</v>
      </c>
      <c r="E24" s="4" t="n">
        <f aca="false">$B$23/E23</f>
        <v>22.7417582417582</v>
      </c>
      <c r="F24" s="4" t="n">
        <f aca="false">$F$23/F23</f>
        <v>1</v>
      </c>
      <c r="G24" s="4" t="n">
        <f aca="false">$F$23/G23</f>
        <v>21.4505494505494</v>
      </c>
      <c r="H24" s="4" t="n">
        <f aca="false">$F$23/H23</f>
        <v>107.252747252747</v>
      </c>
      <c r="I24" s="4" t="n">
        <f aca="false">$F$23/I23</f>
        <v>107.252747252747</v>
      </c>
    </row>
    <row r="26" customFormat="false" ht="12.75" hidden="false" customHeight="false" outlineLevel="0" collapsed="false">
      <c r="A26" s="0" t="s">
        <v>49</v>
      </c>
      <c r="B26" s="0" t="n">
        <f aca="false">(B20*5+B21)*B3</f>
        <v>14727</v>
      </c>
      <c r="C26" s="0" t="n">
        <f aca="false">(C20*5+C21)*C3</f>
        <v>5526</v>
      </c>
      <c r="D26" s="0" t="n">
        <f aca="false">(D20*5+D21)*D3</f>
        <v>5526</v>
      </c>
      <c r="E26" s="0" t="n">
        <f aca="false">(E20*5+E21)*E3</f>
        <v>16578</v>
      </c>
      <c r="F26" s="0" t="n">
        <f aca="false">(F20*5+F21)*F3</f>
        <v>69324</v>
      </c>
      <c r="G26" s="0" t="n">
        <f aca="false">(G20*5+G21)*G3</f>
        <v>15350</v>
      </c>
      <c r="H26" s="0" t="n">
        <f aca="false">(H20*5+H21)*H3</f>
        <v>15350</v>
      </c>
      <c r="I26" s="0" t="n">
        <f aca="false">(I20*5+I21)*I3</f>
        <v>76750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-0.624770829089428</v>
      </c>
      <c r="D27" s="6" t="n">
        <f aca="false">D26/$B$26 - 1</f>
        <v>-0.624770829089428</v>
      </c>
      <c r="E27" s="6" t="n">
        <f aca="false">E26/$B$26 - 1</f>
        <v>0.125687512731717</v>
      </c>
      <c r="F27" s="6" t="n">
        <f aca="false">F26/$F$26 - 1</f>
        <v>0</v>
      </c>
      <c r="G27" s="6" t="n">
        <f aca="false">G26/$F$26 - 1</f>
        <v>-0.778575962148751</v>
      </c>
      <c r="H27" s="6" t="n">
        <f aca="false">H26/$F$26 - 1</f>
        <v>-0.778575962148751</v>
      </c>
      <c r="I27" s="6" t="n">
        <f aca="false">I26/$F$26 - 1</f>
        <v>0.107120189256246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H32" activeCellId="0" sqref="H32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25.6122448979592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78</v>
      </c>
      <c r="B1" s="0" t="n">
        <v>1</v>
      </c>
      <c r="C1" s="0" t="n">
        <v>2</v>
      </c>
      <c r="D1" s="0" t="n">
        <v>5</v>
      </c>
      <c r="E1" s="0" t="n">
        <v>10</v>
      </c>
      <c r="F1" s="2" t="s">
        <v>79</v>
      </c>
      <c r="G1" s="0" t="n">
        <v>1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5</v>
      </c>
      <c r="E3" s="0" t="n">
        <v>10</v>
      </c>
      <c r="G3" s="0" t="n">
        <v>1</v>
      </c>
    </row>
    <row r="6" customFormat="false" ht="12.8" hidden="false" customHeight="false" outlineLevel="0" collapsed="false">
      <c r="A6" s="0" t="s">
        <v>34</v>
      </c>
      <c r="B6" s="0" t="n">
        <v>2350</v>
      </c>
      <c r="C6" s="0" t="n">
        <v>1175</v>
      </c>
      <c r="D6" s="0" t="n">
        <v>470</v>
      </c>
      <c r="E6" s="0" t="n">
        <v>235</v>
      </c>
    </row>
    <row r="7" customFormat="false" ht="12.8" hidden="false" customHeight="false" outlineLevel="0" collapsed="false">
      <c r="A7" s="0" t="s">
        <v>35</v>
      </c>
      <c r="B7" s="0" t="n">
        <v>530</v>
      </c>
      <c r="C7" s="0" t="n">
        <v>265</v>
      </c>
      <c r="D7" s="0" t="n">
        <v>106</v>
      </c>
      <c r="E7" s="0" t="n">
        <v>53</v>
      </c>
    </row>
    <row r="8" customFormat="false" ht="12.8" hidden="false" customHeight="false" outlineLevel="0" collapsed="false">
      <c r="A8" s="0" t="s">
        <v>36</v>
      </c>
      <c r="B8" s="0" t="n">
        <v>2690</v>
      </c>
      <c r="C8" s="0" t="n">
        <v>1473</v>
      </c>
      <c r="D8" s="0" t="n">
        <v>666</v>
      </c>
      <c r="E8" s="0" t="n">
        <v>525</v>
      </c>
    </row>
    <row r="9" customFormat="false" ht="12.8" hidden="false" customHeight="false" outlineLevel="0" collapsed="false">
      <c r="A9" s="0" t="s">
        <v>37</v>
      </c>
      <c r="B9" s="0" t="n">
        <v>1470</v>
      </c>
      <c r="C9" s="0" t="n">
        <v>863</v>
      </c>
      <c r="D9" s="0" t="n">
        <v>422</v>
      </c>
      <c r="E9" s="0" t="n">
        <v>275</v>
      </c>
    </row>
    <row r="10" customFormat="false" ht="12.8" hidden="false" customHeight="false" outlineLevel="0" collapsed="false">
      <c r="A10" s="0" t="s">
        <v>38</v>
      </c>
      <c r="B10" s="0" t="n">
        <v>330</v>
      </c>
      <c r="C10" s="0" t="n">
        <v>293</v>
      </c>
      <c r="D10" s="0" t="n">
        <v>194</v>
      </c>
      <c r="E10" s="0" t="n">
        <v>33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40</v>
      </c>
      <c r="B12" s="0" t="n">
        <v>310</v>
      </c>
      <c r="C12" s="0" t="n">
        <v>155</v>
      </c>
      <c r="D12" s="0" t="n">
        <v>62</v>
      </c>
      <c r="E12" s="0" t="n">
        <v>31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42</v>
      </c>
      <c r="B14" s="0" t="n">
        <v>5248</v>
      </c>
      <c r="C14" s="0" t="n">
        <v>2517</v>
      </c>
      <c r="D14" s="0" t="n">
        <v>952</v>
      </c>
      <c r="E14" s="0" t="n">
        <v>540</v>
      </c>
    </row>
    <row r="15" customFormat="false" ht="12.8" hidden="false" customHeight="false" outlineLevel="0" collapsed="false">
      <c r="A15" s="0" t="s">
        <v>43</v>
      </c>
      <c r="B15" s="0" t="n">
        <v>12146</v>
      </c>
      <c r="C15" s="0" t="n">
        <v>6032</v>
      </c>
      <c r="D15" s="0" t="n">
        <v>2290</v>
      </c>
      <c r="E15" s="0" t="n">
        <v>933</v>
      </c>
    </row>
    <row r="16" customFormat="false" ht="12.8" hidden="false" customHeight="false" outlineLevel="0" collapsed="false">
      <c r="A16" s="0" t="s">
        <v>44</v>
      </c>
      <c r="B16" s="0" t="n">
        <v>1050</v>
      </c>
      <c r="C16" s="0" t="n">
        <v>525</v>
      </c>
      <c r="D16" s="0" t="n">
        <v>210</v>
      </c>
      <c r="E16" s="0" t="n">
        <v>105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129</v>
      </c>
      <c r="D17" s="0" t="n">
        <v>129</v>
      </c>
      <c r="E17" s="0" t="n">
        <v>129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7680</v>
      </c>
      <c r="C20" s="0" t="n">
        <f aca="false">SUM(C6:C13)</f>
        <v>4224</v>
      </c>
      <c r="D20" s="0" t="n">
        <f aca="false">SUM(D6:D13)</f>
        <v>1920</v>
      </c>
      <c r="E20" s="0" t="n">
        <f aca="false">SUM(E6:E13)</f>
        <v>1152</v>
      </c>
      <c r="G20" s="0" t="n">
        <v>5760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18444</v>
      </c>
      <c r="C21" s="0" t="n">
        <f aca="false">SUM(C14:C16)</f>
        <v>9074</v>
      </c>
      <c r="D21" s="0" t="n">
        <f aca="false">SUM(D14:D16)</f>
        <v>3452</v>
      </c>
      <c r="E21" s="0" t="n">
        <f aca="false">SUM(E14:E16)</f>
        <v>1578</v>
      </c>
      <c r="G21" s="0" t="n">
        <v>30288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626976</v>
      </c>
      <c r="C23" s="0" t="n">
        <f aca="false">SUM(C20:C21)*3*8</f>
        <v>319152</v>
      </c>
      <c r="D23" s="0" t="n">
        <f aca="false">SUM(D20:D21)*3*8</f>
        <v>128928</v>
      </c>
      <c r="E23" s="0" t="n">
        <f aca="false">SUM(E20:E21)*3*8</f>
        <v>65520</v>
      </c>
      <c r="G23" s="0" t="n">
        <f aca="false">SUM(G20:G21)*3*8</f>
        <v>865152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1.96450594074297</v>
      </c>
      <c r="D24" s="3" t="n">
        <f aca="false">$B$23/D23</f>
        <v>4.86299329858526</v>
      </c>
      <c r="E24" s="3" t="n">
        <f aca="false">$B$23/E23</f>
        <v>9.56923076923077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56844</v>
      </c>
      <c r="C26" s="0" t="n">
        <f aca="false">(5*C20+C21)*C3</f>
        <v>60388</v>
      </c>
      <c r="D26" s="0" t="n">
        <f aca="false">(5*D20+D21)*D3</f>
        <v>65260</v>
      </c>
      <c r="E26" s="0" t="n">
        <f aca="false">(5*E20+E21)*E3</f>
        <v>73380</v>
      </c>
      <c r="G26" s="0" t="n">
        <f aca="false">(5*G20+G21)*G3</f>
        <v>59088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0.0623460699458167</v>
      </c>
      <c r="D27" s="5" t="n">
        <f aca="false">D26/$B$26 -1</f>
        <v>0.148054324115122</v>
      </c>
      <c r="E27" s="5" t="n">
        <f aca="false">E26/$B$26 -1</f>
        <v>0.290901414397298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  <row r="31" customFormat="false" ht="12.8" hidden="false" customHeight="false" outlineLevel="0" collapsed="false">
      <c r="A31" s="2" t="s">
        <v>51</v>
      </c>
      <c r="B31" s="3" t="n">
        <f aca="false">$G$23/B23</f>
        <v>1.37988056959118</v>
      </c>
      <c r="C31" s="3" t="n">
        <f aca="false">$G$23/C23</f>
        <v>2.71078357647767</v>
      </c>
      <c r="D31" s="3" t="n">
        <f aca="false">$G$23/D23</f>
        <v>6.71034996276992</v>
      </c>
      <c r="E31" s="3" t="n">
        <f aca="false">$G$23/E23</f>
        <v>13.2043956043956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52</v>
      </c>
      <c r="B32" s="5" t="n">
        <f aca="false">B26/$G$26 -1</f>
        <v>-0.0379772542648253</v>
      </c>
      <c r="C32" s="5" t="n">
        <f aca="false">C26/$G$26 -1</f>
        <v>0.0220010831302464</v>
      </c>
      <c r="D32" s="5" t="n">
        <f aca="false">D26/$G$26 -1</f>
        <v>0.10445437313837</v>
      </c>
      <c r="E32" s="5" t="n">
        <f aca="false">E26/$G$26 -1</f>
        <v>0.241876523151909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H29" activeCellId="0" sqref="H29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11.0714285714286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80</v>
      </c>
      <c r="B1" s="0" t="n">
        <v>4</v>
      </c>
      <c r="C1" s="0" t="n">
        <v>8</v>
      </c>
      <c r="D1" s="0" t="n">
        <v>16</v>
      </c>
      <c r="E1" s="0" t="n">
        <v>32</v>
      </c>
      <c r="F1" s="1" t="n">
        <v>64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</row>
    <row r="6" customFormat="false" ht="12.8" hidden="false" customHeight="false" outlineLevel="0" collapsed="false">
      <c r="A6" s="0" t="s">
        <v>34</v>
      </c>
      <c r="B6" s="0" t="n">
        <v>41</v>
      </c>
      <c r="C6" s="0" t="n">
        <v>118</v>
      </c>
      <c r="D6" s="0" t="n">
        <v>353</v>
      </c>
      <c r="E6" s="0" t="n">
        <v>845</v>
      </c>
      <c r="F6" s="0" t="n">
        <v>2793</v>
      </c>
    </row>
    <row r="7" customFormat="false" ht="12.8" hidden="false" customHeight="false" outlineLevel="0" collapsed="false">
      <c r="A7" s="0" t="s">
        <v>35</v>
      </c>
      <c r="B7" s="0" t="n">
        <v>19</v>
      </c>
      <c r="C7" s="0" t="n">
        <v>12</v>
      </c>
      <c r="D7" s="0" t="n">
        <v>32</v>
      </c>
      <c r="E7" s="0" t="n">
        <v>20</v>
      </c>
      <c r="F7" s="0" t="n">
        <v>9</v>
      </c>
    </row>
    <row r="8" customFormat="false" ht="12.8" hidden="false" customHeight="false" outlineLevel="0" collapsed="false">
      <c r="A8" s="0" t="s">
        <v>36</v>
      </c>
      <c r="B8" s="0" t="n">
        <v>89</v>
      </c>
      <c r="C8" s="0" t="n">
        <v>292</v>
      </c>
      <c r="D8" s="0" t="n">
        <v>656</v>
      </c>
      <c r="E8" s="0" t="n">
        <v>2384</v>
      </c>
      <c r="F8" s="0" t="n">
        <v>8068</v>
      </c>
    </row>
    <row r="9" customFormat="false" ht="12.8" hidden="false" customHeight="false" outlineLevel="0" collapsed="false">
      <c r="A9" s="0" t="s">
        <v>37</v>
      </c>
      <c r="B9" s="0" t="n">
        <v>97</v>
      </c>
      <c r="C9" s="0" t="n">
        <v>86</v>
      </c>
      <c r="D9" s="0" t="n">
        <v>209</v>
      </c>
      <c r="E9" s="0" t="n">
        <v>291</v>
      </c>
      <c r="F9" s="0" t="n">
        <v>276</v>
      </c>
    </row>
    <row r="10" customFormat="false" ht="12.8" hidden="false" customHeight="false" outlineLevel="0" collapsed="false">
      <c r="A10" s="0" t="s">
        <v>38</v>
      </c>
      <c r="B10" s="0" t="n">
        <v>6</v>
      </c>
      <c r="C10" s="0" t="n">
        <v>7</v>
      </c>
      <c r="D10" s="0" t="n">
        <v>64</v>
      </c>
      <c r="E10" s="0" t="n">
        <v>2</v>
      </c>
      <c r="F10" s="0" t="n">
        <v>26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3</v>
      </c>
      <c r="D12" s="0" t="n">
        <v>7</v>
      </c>
      <c r="E12" s="0" t="n">
        <v>21</v>
      </c>
      <c r="F12" s="0" t="n">
        <v>61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0" t="s">
        <v>42</v>
      </c>
      <c r="B14" s="0" t="n">
        <v>9</v>
      </c>
      <c r="C14" s="0" t="n">
        <v>44</v>
      </c>
      <c r="D14" s="0" t="n">
        <v>127</v>
      </c>
      <c r="E14" s="0" t="n">
        <v>803</v>
      </c>
      <c r="F14" s="0" t="n">
        <v>3381</v>
      </c>
    </row>
    <row r="15" customFormat="false" ht="12.8" hidden="false" customHeight="false" outlineLevel="0" collapsed="false">
      <c r="A15" s="0" t="s">
        <v>43</v>
      </c>
      <c r="B15" s="0" t="n">
        <v>8</v>
      </c>
      <c r="C15" s="0" t="n">
        <v>35</v>
      </c>
      <c r="D15" s="0" t="n">
        <v>162</v>
      </c>
      <c r="E15" s="0" t="n">
        <v>256</v>
      </c>
      <c r="F15" s="0" t="n">
        <v>758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3</v>
      </c>
      <c r="D16" s="0" t="n">
        <v>48</v>
      </c>
      <c r="E16" s="0" t="n">
        <v>3</v>
      </c>
      <c r="F16" s="0" t="n">
        <v>10</v>
      </c>
    </row>
    <row r="17" customFormat="false" ht="12.8" hidden="false" customHeight="false" outlineLevel="0" collapsed="false">
      <c r="A17" s="0" t="s">
        <v>45</v>
      </c>
      <c r="B17" s="0" t="n">
        <v>32</v>
      </c>
      <c r="C17" s="0" t="n">
        <v>64</v>
      </c>
      <c r="D17" s="0" t="n">
        <v>128</v>
      </c>
      <c r="E17" s="0" t="n">
        <v>256</v>
      </c>
      <c r="F17" s="0" t="n">
        <v>512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257</v>
      </c>
      <c r="C20" s="0" t="n">
        <f aca="false">SUM(C6:C13)</f>
        <v>518</v>
      </c>
      <c r="D20" s="0" t="n">
        <f aca="false">SUM(D6:D13)</f>
        <v>1321</v>
      </c>
      <c r="E20" s="0" t="n">
        <f aca="false">SUM(E6:E13)</f>
        <v>3563</v>
      </c>
      <c r="F20" s="0" t="n">
        <f aca="false">SUM(F6:F13)</f>
        <v>11233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22</v>
      </c>
      <c r="C21" s="0" t="n">
        <f aca="false">SUM(C14:C16)</f>
        <v>82</v>
      </c>
      <c r="D21" s="0" t="n">
        <f aca="false">SUM(D14:D16)</f>
        <v>337</v>
      </c>
      <c r="E21" s="0" t="n">
        <f aca="false">SUM(E14:E16)</f>
        <v>1062</v>
      </c>
      <c r="F21" s="0" t="n">
        <f aca="false">SUM(F14:F16)</f>
        <v>4149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6696</v>
      </c>
      <c r="C23" s="0" t="n">
        <f aca="false">SUM(C20:C21)*3*8</f>
        <v>14400</v>
      </c>
      <c r="D23" s="0" t="n">
        <f aca="false">SUM(D20:D21)*3*8</f>
        <v>39792</v>
      </c>
      <c r="E23" s="0" t="n">
        <f aca="false">SUM(E20:E21)*3*8</f>
        <v>111000</v>
      </c>
      <c r="F23" s="0" t="n">
        <f aca="false">SUM(F20:F21)*3*8</f>
        <v>369168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$C$23/C23</f>
        <v>1</v>
      </c>
      <c r="D24" s="3" t="n">
        <f aca="false">$D$23/D23</f>
        <v>1</v>
      </c>
      <c r="E24" s="3" t="n">
        <f aca="false">$E$23/E23</f>
        <v>1</v>
      </c>
      <c r="F24" s="3" t="n">
        <f aca="false">$F$23/F23</f>
        <v>1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1307</v>
      </c>
      <c r="C26" s="0" t="n">
        <f aca="false">(5*C20+C21)*C3</f>
        <v>2672</v>
      </c>
      <c r="D26" s="0" t="n">
        <f aca="false">(5*D20+D21)*D3</f>
        <v>6942</v>
      </c>
      <c r="E26" s="0" t="n">
        <f aca="false">(5*E20+E21)*E3</f>
        <v>18877</v>
      </c>
      <c r="F26" s="0" t="n">
        <f aca="false">(5*F20+F21)*F3</f>
        <v>60314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C26/$C$26 -1</f>
        <v>0</v>
      </c>
      <c r="D27" s="5" t="n">
        <f aca="false">D26/$D$26 -1</f>
        <v>0</v>
      </c>
      <c r="E27" s="5" t="n">
        <f aca="false">E26/$E$26 -1</f>
        <v>0</v>
      </c>
      <c r="F27" s="5" t="n">
        <f aca="false">F26/$F$26 -1</f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cp:lastModifiedBy>Siam</cp:lastModifiedBy>
  <dcterms:modified xsi:type="dcterms:W3CDTF">2014-10-07T01:59:38Z</dcterms:modified>
  <cp:revision>0</cp:revision>
</cp:coreProperties>
</file>