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e\Documents\GitHub\garbled\results\"/>
    </mc:Choice>
  </mc:AlternateContent>
  <bookViews>
    <workbookView xWindow="0" yWindow="0" windowWidth="16380" windowHeight="8190" tabRatio="151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13" i="1" l="1"/>
  <c r="T13" i="1"/>
  <c r="R13" i="1"/>
  <c r="K13" i="1"/>
  <c r="N13" i="1" s="1"/>
  <c r="H13" i="1"/>
  <c r="F13" i="1"/>
  <c r="I13" i="1" s="1"/>
  <c r="U12" i="1"/>
  <c r="T12" i="1"/>
  <c r="R12" i="1"/>
  <c r="K12" i="1"/>
  <c r="N12" i="1" s="1"/>
  <c r="H12" i="1"/>
  <c r="F12" i="1"/>
  <c r="I12" i="1" s="1"/>
  <c r="K10" i="1"/>
  <c r="N10" i="1" s="1"/>
  <c r="H10" i="1"/>
  <c r="F10" i="1"/>
  <c r="I10" i="1" s="1"/>
  <c r="U9" i="1"/>
  <c r="R9" i="1"/>
  <c r="T9" i="1" s="1"/>
  <c r="K9" i="1"/>
  <c r="N9" i="1" s="1"/>
  <c r="H9" i="1"/>
  <c r="F9" i="1"/>
  <c r="I9" i="1" s="1"/>
  <c r="U8" i="1"/>
  <c r="R8" i="1"/>
  <c r="T8" i="1" s="1"/>
  <c r="K8" i="1"/>
  <c r="N8" i="1" s="1"/>
  <c r="H8" i="1"/>
  <c r="F8" i="1"/>
  <c r="I8" i="1" s="1"/>
  <c r="U6" i="1"/>
  <c r="R6" i="1"/>
  <c r="T6" i="1" s="1"/>
  <c r="K6" i="1"/>
  <c r="N6" i="1" s="1"/>
  <c r="H6" i="1"/>
  <c r="F6" i="1"/>
  <c r="I6" i="1" s="1"/>
  <c r="U5" i="1"/>
  <c r="R5" i="1"/>
  <c r="T5" i="1" s="1"/>
  <c r="K5" i="1"/>
  <c r="N5" i="1" s="1"/>
  <c r="H5" i="1"/>
  <c r="F5" i="1"/>
  <c r="I5" i="1" s="1"/>
</calcChain>
</file>

<file path=xl/sharedStrings.xml><?xml version="1.0" encoding="utf-8"?>
<sst xmlns="http://schemas.openxmlformats.org/spreadsheetml/2006/main" count="24" uniqueCount="15">
  <si>
    <t>Function</t>
  </si>
  <si>
    <t>Size</t>
  </si>
  <si>
    <t>Yosys-ABC</t>
  </si>
  <si>
    <t>PCF</t>
  </si>
  <si>
    <t>Synopsys</t>
  </si>
  <si>
    <t>XOR</t>
  </si>
  <si>
    <t>IV</t>
  </si>
  <si>
    <t>XOR+IV</t>
  </si>
  <si>
    <t>NOR</t>
  </si>
  <si>
    <t>Total</t>
  </si>
  <si>
    <t>Weight</t>
  </si>
  <si>
    <t>Non-XOR</t>
  </si>
  <si>
    <t>Hamming</t>
  </si>
  <si>
    <t>Sum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</si>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</sst>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U13"/>
  <sheetViews>
    <sheetView tabSelected="1" zoomScaleNormal="100" workbookViewId="0">
      <selection activeCell="G5" sqref="G5:G6"/>
    </sheetView>
  </sheetViews>
  <sheetFormatPr defaultRowHeight="15" x14ac:dyDescent="0.25"/>
  <cols>
    <col min="1" max="1" width="11" style="3"/>
    <col min="2" max="2" width="9.140625" style="3"/>
    <col min="3" max="8" width="8.5703125"/>
    <col min="9" max="9" width="9.140625" style="3"/>
    <col min="10" max="13" width="8.5703125"/>
    <col min="14" max="14" width="9.140625" style="3"/>
    <col min="15" max="1025" width="8.5703125"/>
  </cols>
  <sheetData>
    <row r="1" spans="1:21" s="3" customFormat="1" x14ac:dyDescent="0.25">
      <c r="A1" s="3" t="s">
        <v>0</v>
      </c>
      <c r="B1" s="4" t="s">
        <v>1</v>
      </c>
      <c r="C1" s="4"/>
      <c r="D1" s="2" t="s">
        <v>2</v>
      </c>
      <c r="E1" s="2"/>
      <c r="F1" s="2"/>
      <c r="G1" s="2"/>
      <c r="H1" s="2"/>
      <c r="I1" s="2"/>
      <c r="K1" s="2" t="s">
        <v>3</v>
      </c>
      <c r="L1" s="2"/>
      <c r="M1" s="2"/>
      <c r="N1" s="2"/>
      <c r="O1" s="5"/>
      <c r="P1" s="1" t="s">
        <v>4</v>
      </c>
      <c r="Q1" s="1"/>
      <c r="R1" s="1"/>
      <c r="S1" s="1"/>
      <c r="T1" s="1"/>
      <c r="U1" s="1"/>
    </row>
    <row r="2" spans="1:21" x14ac:dyDescent="0.25">
      <c r="A2"/>
      <c r="B2" s="4"/>
      <c r="C2" s="4"/>
      <c r="D2" s="4"/>
      <c r="E2" s="4"/>
      <c r="F2" s="4"/>
      <c r="G2" s="4"/>
      <c r="H2" s="4"/>
      <c r="I2"/>
      <c r="K2" s="4"/>
      <c r="L2" s="4"/>
      <c r="M2" s="4"/>
      <c r="N2" s="4"/>
      <c r="O2" s="4"/>
    </row>
    <row r="3" spans="1:21" x14ac:dyDescent="0.25">
      <c r="A3"/>
      <c r="B3" s="4"/>
      <c r="C3" s="4"/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K3" s="4" t="s">
        <v>5</v>
      </c>
      <c r="L3" s="4" t="s">
        <v>11</v>
      </c>
      <c r="M3" s="4" t="s">
        <v>9</v>
      </c>
      <c r="N3" s="4" t="s">
        <v>10</v>
      </c>
      <c r="P3" s="4" t="s">
        <v>5</v>
      </c>
      <c r="Q3" s="4" t="s">
        <v>6</v>
      </c>
      <c r="R3" s="3" t="s">
        <v>7</v>
      </c>
      <c r="S3" s="3" t="s">
        <v>8</v>
      </c>
      <c r="T3" s="4" t="s">
        <v>9</v>
      </c>
      <c r="U3" s="4" t="s">
        <v>10</v>
      </c>
    </row>
    <row r="4" spans="1:21" x14ac:dyDescent="0.25">
      <c r="A4"/>
      <c r="B4"/>
      <c r="I4"/>
      <c r="N4"/>
    </row>
    <row r="5" spans="1:21" x14ac:dyDescent="0.25">
      <c r="A5" s="3" t="s">
        <v>12</v>
      </c>
      <c r="B5" s="6">
        <v>160</v>
      </c>
      <c r="C5" s="7"/>
      <c r="D5" s="7">
        <v>1914</v>
      </c>
      <c r="E5" s="7">
        <v>1129</v>
      </c>
      <c r="F5" s="7">
        <f>D5+E5</f>
        <v>3043</v>
      </c>
      <c r="G5" s="7">
        <v>1120</v>
      </c>
      <c r="H5" s="7">
        <f>D5+E5+G5</f>
        <v>4163</v>
      </c>
      <c r="I5" s="6">
        <f>F5+(G5*5)</f>
        <v>8643</v>
      </c>
      <c r="J5" s="7"/>
      <c r="K5" s="7">
        <f>M5-L5</f>
        <v>3488</v>
      </c>
      <c r="L5" s="7">
        <v>880</v>
      </c>
      <c r="M5" s="7">
        <v>4368</v>
      </c>
      <c r="N5" s="6">
        <f>K5+(L5*5)</f>
        <v>7888</v>
      </c>
      <c r="P5">
        <v>496</v>
      </c>
      <c r="Q5">
        <v>332</v>
      </c>
      <c r="R5">
        <f>SUM(P5:Q5)</f>
        <v>828</v>
      </c>
      <c r="S5">
        <v>486</v>
      </c>
      <c r="T5">
        <f>SUM(P5:R5)</f>
        <v>1656</v>
      </c>
      <c r="U5" s="3">
        <f>SUM(P5:Q5)+5*S5</f>
        <v>3258</v>
      </c>
    </row>
    <row r="6" spans="1:21" x14ac:dyDescent="0.25">
      <c r="A6"/>
      <c r="B6" s="6">
        <v>1600</v>
      </c>
      <c r="C6" s="7"/>
      <c r="D6" s="7">
        <v>16393</v>
      </c>
      <c r="E6" s="7">
        <v>26242</v>
      </c>
      <c r="F6" s="7">
        <f>D6+E6</f>
        <v>42635</v>
      </c>
      <c r="G6" s="7">
        <v>22465</v>
      </c>
      <c r="H6" s="7">
        <f>D6+E6+G6</f>
        <v>65100</v>
      </c>
      <c r="I6" s="6">
        <f>F6+(G6*5)</f>
        <v>154960</v>
      </c>
      <c r="J6" s="7"/>
      <c r="K6" s="7">
        <f>M6-L6</f>
        <v>26537</v>
      </c>
      <c r="L6" s="7">
        <v>6375</v>
      </c>
      <c r="M6" s="7">
        <v>32912</v>
      </c>
      <c r="N6" s="6">
        <f>K6+(L6*5)</f>
        <v>58412</v>
      </c>
      <c r="P6">
        <v>4825</v>
      </c>
      <c r="Q6">
        <v>3126</v>
      </c>
      <c r="R6">
        <f>SUM(P6:Q6)</f>
        <v>7951</v>
      </c>
      <c r="S6">
        <v>4810</v>
      </c>
      <c r="T6">
        <f>SUM(P6:R6)</f>
        <v>15902</v>
      </c>
      <c r="U6" s="3">
        <f>SUM(P6:Q6)+5*S6</f>
        <v>32001</v>
      </c>
    </row>
    <row r="7" spans="1:21" x14ac:dyDescent="0.25">
      <c r="A7"/>
      <c r="B7" s="6"/>
      <c r="C7" s="7"/>
      <c r="D7" s="7"/>
      <c r="E7" s="7"/>
      <c r="F7" s="7"/>
      <c r="G7" s="7"/>
      <c r="H7" s="7"/>
      <c r="I7" s="6"/>
      <c r="J7" s="7"/>
      <c r="K7" s="7"/>
      <c r="L7" s="7"/>
      <c r="M7" s="7"/>
      <c r="N7" s="6"/>
      <c r="U7" s="3"/>
    </row>
    <row r="8" spans="1:21" x14ac:dyDescent="0.25">
      <c r="A8" s="3" t="s">
        <v>13</v>
      </c>
      <c r="B8" s="6">
        <v>128</v>
      </c>
      <c r="C8" s="7"/>
      <c r="D8" s="7">
        <v>255</v>
      </c>
      <c r="E8" s="7">
        <v>258</v>
      </c>
      <c r="F8" s="7">
        <f>D8+E8</f>
        <v>513</v>
      </c>
      <c r="G8" s="7">
        <v>382</v>
      </c>
      <c r="H8" s="7">
        <f>D8+E8+G8</f>
        <v>895</v>
      </c>
      <c r="I8" s="6">
        <f>F8+(G8*5)</f>
        <v>2423</v>
      </c>
      <c r="J8" s="7"/>
      <c r="K8" s="7">
        <f>M8-L8</f>
        <v>1098</v>
      </c>
      <c r="L8" s="7">
        <v>345</v>
      </c>
      <c r="M8" s="7">
        <v>1443</v>
      </c>
      <c r="N8" s="6">
        <f>K8+(L8*5)</f>
        <v>2823</v>
      </c>
      <c r="P8">
        <v>370</v>
      </c>
      <c r="Q8">
        <v>486</v>
      </c>
      <c r="R8">
        <f>SUM(P8:Q8)</f>
        <v>856</v>
      </c>
      <c r="S8">
        <v>384</v>
      </c>
      <c r="T8">
        <f>SUM(P8:R8)</f>
        <v>1712</v>
      </c>
      <c r="U8" s="3">
        <f>SUM(P8:Q8)+5*S8</f>
        <v>2776</v>
      </c>
    </row>
    <row r="9" spans="1:21" x14ac:dyDescent="0.25">
      <c r="A9"/>
      <c r="B9" s="6">
        <v>256</v>
      </c>
      <c r="C9" s="7"/>
      <c r="D9" s="7">
        <v>511</v>
      </c>
      <c r="E9" s="7">
        <v>514</v>
      </c>
      <c r="F9" s="7">
        <f>D9+E9</f>
        <v>1025</v>
      </c>
      <c r="G9" s="7">
        <v>766</v>
      </c>
      <c r="H9" s="7">
        <f>D9+E9+G9</f>
        <v>1791</v>
      </c>
      <c r="I9" s="6">
        <f>F9+(G9*5)</f>
        <v>4855</v>
      </c>
      <c r="J9" s="7"/>
      <c r="K9" s="7">
        <f>M9-L9</f>
        <v>2230</v>
      </c>
      <c r="L9" s="7">
        <v>721</v>
      </c>
      <c r="M9" s="7">
        <v>2951</v>
      </c>
      <c r="N9" s="6">
        <f>K9+(L9*5)</f>
        <v>5835</v>
      </c>
      <c r="P9">
        <v>756</v>
      </c>
      <c r="Q9">
        <v>1002</v>
      </c>
      <c r="R9">
        <f>SUM(P9:Q9)</f>
        <v>1758</v>
      </c>
      <c r="S9">
        <v>768</v>
      </c>
      <c r="T9">
        <f>SUM(P9:R9)</f>
        <v>3516</v>
      </c>
      <c r="U9" s="3">
        <f>SUM(P9:Q9)+5*S9</f>
        <v>5598</v>
      </c>
    </row>
    <row r="10" spans="1:21" x14ac:dyDescent="0.25">
      <c r="A10"/>
      <c r="B10" s="6">
        <v>1024</v>
      </c>
      <c r="C10" s="7"/>
      <c r="D10" s="7">
        <v>2047</v>
      </c>
      <c r="E10" s="7">
        <v>2050</v>
      </c>
      <c r="F10" s="7">
        <f>D10+E10</f>
        <v>4097</v>
      </c>
      <c r="G10" s="7">
        <v>3070</v>
      </c>
      <c r="H10" s="7">
        <f>D10+E10+G10</f>
        <v>7167</v>
      </c>
      <c r="I10" s="6">
        <f>F10+(G10*5)</f>
        <v>19447</v>
      </c>
      <c r="J10" s="7"/>
      <c r="K10" s="7">
        <f>M10-L10</f>
        <v>9022</v>
      </c>
      <c r="L10" s="7">
        <v>2977</v>
      </c>
      <c r="M10" s="7">
        <v>11999</v>
      </c>
      <c r="N10" s="6">
        <f>K10+(L10*5)</f>
        <v>23907</v>
      </c>
      <c r="U10" s="3"/>
    </row>
    <row r="11" spans="1:21" x14ac:dyDescent="0.25">
      <c r="A11"/>
      <c r="B11" s="6"/>
      <c r="C11" s="7"/>
      <c r="D11" s="7"/>
      <c r="E11" s="7"/>
      <c r="F11" s="7"/>
      <c r="G11" s="7"/>
      <c r="H11" s="7"/>
      <c r="I11" s="6"/>
      <c r="J11" s="7"/>
      <c r="K11" s="7"/>
      <c r="L11" s="7"/>
      <c r="M11" s="7"/>
      <c r="N11" s="6"/>
      <c r="U11" s="3"/>
    </row>
    <row r="12" spans="1:21" x14ac:dyDescent="0.25">
      <c r="A12" s="3" t="s">
        <v>14</v>
      </c>
      <c r="B12" s="6">
        <v>64</v>
      </c>
      <c r="C12" s="7"/>
      <c r="D12" s="7">
        <v>15503</v>
      </c>
      <c r="E12" s="7">
        <v>4348</v>
      </c>
      <c r="F12" s="7">
        <f>D12+E12</f>
        <v>19851</v>
      </c>
      <c r="G12" s="7">
        <v>16064</v>
      </c>
      <c r="H12" s="7">
        <f>D12+E12+G12</f>
        <v>35915</v>
      </c>
      <c r="I12" s="6">
        <f>F12+(G12*5)</f>
        <v>100171</v>
      </c>
      <c r="J12" s="7"/>
      <c r="K12" s="7">
        <f>M12-L12</f>
        <v>81114</v>
      </c>
      <c r="L12" s="7">
        <v>24766</v>
      </c>
      <c r="M12" s="7">
        <v>105880</v>
      </c>
      <c r="N12" s="6">
        <f>K12+(L12*5)</f>
        <v>204944</v>
      </c>
      <c r="P12">
        <v>8028</v>
      </c>
      <c r="Q12">
        <v>7337</v>
      </c>
      <c r="R12">
        <f>SUM(P12:Q12)</f>
        <v>15365</v>
      </c>
      <c r="S12">
        <v>16593</v>
      </c>
      <c r="T12">
        <f>SUM(P12:R12)</f>
        <v>30730</v>
      </c>
      <c r="U12" s="3">
        <f>SUM(P12:Q12)+5*S12</f>
        <v>98330</v>
      </c>
    </row>
    <row r="13" spans="1:21" x14ac:dyDescent="0.25">
      <c r="B13" s="6">
        <v>128</v>
      </c>
      <c r="C13" s="7"/>
      <c r="D13" s="7">
        <v>63759</v>
      </c>
      <c r="E13" s="7">
        <v>16892</v>
      </c>
      <c r="F13" s="7">
        <f>D13+E13</f>
        <v>80651</v>
      </c>
      <c r="G13" s="7">
        <v>64896</v>
      </c>
      <c r="H13" s="7">
        <f>D13+E13+G13</f>
        <v>145547</v>
      </c>
      <c r="I13" s="6">
        <f>F13+(G13*5)</f>
        <v>405131</v>
      </c>
      <c r="J13" s="7"/>
      <c r="K13" s="7">
        <f>M13-L13</f>
        <v>322814</v>
      </c>
      <c r="L13" s="7">
        <v>100250</v>
      </c>
      <c r="M13" s="7">
        <v>423064</v>
      </c>
      <c r="N13" s="6">
        <f>K13+(L13*5)</f>
        <v>824064</v>
      </c>
      <c r="P13">
        <v>32489</v>
      </c>
      <c r="Q13">
        <v>27891</v>
      </c>
      <c r="R13">
        <f>SUM(P13:Q13)</f>
        <v>60380</v>
      </c>
      <c r="S13">
        <v>66070</v>
      </c>
      <c r="T13">
        <f>SUM(P13:R13)</f>
        <v>120760</v>
      </c>
      <c r="U13" s="3">
        <f>SUM(P13:Q13)+5*S13</f>
        <v>390730</v>
      </c>
    </row>
  </sheetData>
  <mergeCells count="3">
    <mergeCell ref="D1:I1"/>
    <mergeCell ref="K1:N1"/>
    <mergeCell ref="P1:U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</dc:creator>
  <cp:lastModifiedBy>Siam</cp:lastModifiedBy>
  <cp:revision>0</cp:revision>
  <dcterms:created xsi:type="dcterms:W3CDTF">2014-08-29T01:19:12Z</dcterms:created>
  <dcterms:modified xsi:type="dcterms:W3CDTF">2014-08-29T20:24:20Z</dcterms:modified>
  <dc:language>en-US</dc:language>
</cp:coreProperties>
</file>