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uro/aclprojects/alumno/doc/"/>
    </mc:Choice>
  </mc:AlternateContent>
  <bookViews>
    <workbookView xWindow="1080" yWindow="1560" windowWidth="31120" windowHeight="18660" xr2:uid="{C53DE95F-88B2-1C4D-8A7D-A342AE2033F7}"/>
  </bookViews>
  <sheets>
    <sheet name="Schemas" sheetId="1" r:id="rId1"/>
    <sheet name="Mensajes de error" sheetId="5" r:id="rId2"/>
    <sheet name="Bloques" sheetId="4" r:id="rId3"/>
    <sheet name="RBAC" sheetId="2" r:id="rId4"/>
    <sheet name="GWT" sheetId="3" r:id="rId5"/>
  </sheets>
  <definedNames>
    <definedName name="_xlnm._FilterDatabase" localSheetId="0" hidden="1">Schemas!$A$2:$M$161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3" l="1"/>
  <c r="B11" i="3"/>
  <c r="B16" i="3" s="1"/>
  <c r="R11" i="3"/>
  <c r="R14" i="3"/>
  <c r="M14" i="3"/>
  <c r="M11" i="3"/>
  <c r="H14" i="3"/>
  <c r="H11" i="3"/>
  <c r="C14" i="3"/>
  <c r="C11" i="3"/>
  <c r="S15" i="3"/>
  <c r="C16" i="3" l="1"/>
  <c r="M16" i="3"/>
  <c r="R16" i="3"/>
  <c r="H16" i="3" l="1"/>
  <c r="S16" i="3" s="1"/>
</calcChain>
</file>

<file path=xl/sharedStrings.xml><?xml version="1.0" encoding="utf-8"?>
<sst xmlns="http://schemas.openxmlformats.org/spreadsheetml/2006/main" count="807" uniqueCount="453">
  <si>
    <t>Collections</t>
  </si>
  <si>
    <t>name</t>
  </si>
  <si>
    <t>String</t>
  </si>
  <si>
    <t>type</t>
  </si>
  <si>
    <t>alias</t>
  </si>
  <si>
    <t>level</t>
  </si>
  <si>
    <t>Number</t>
  </si>
  <si>
    <t>parent</t>
  </si>
  <si>
    <t>Org</t>
  </si>
  <si>
    <t>Key</t>
  </si>
  <si>
    <t>Type</t>
  </si>
  <si>
    <t>Required</t>
  </si>
  <si>
    <t>Document</t>
  </si>
  <si>
    <t>Desc</t>
  </si>
  <si>
    <t>Cadena</t>
  </si>
  <si>
    <t>Index</t>
  </si>
  <si>
    <t>unique</t>
  </si>
  <si>
    <t>[String]</t>
  </si>
  <si>
    <t>orgUnits</t>
  </si>
  <si>
    <t>SubDocument</t>
  </si>
  <si>
    <t>longName</t>
  </si>
  <si>
    <t>Nombre largo (descriptivo) de la UO</t>
  </si>
  <si>
    <t>Nombre de la UO</t>
  </si>
  <si>
    <t>Alias de la UO</t>
  </si>
  <si>
    <t>Default</t>
  </si>
  <si>
    <t>Padre de la UO</t>
  </si>
  <si>
    <t>User</t>
  </si>
  <si>
    <t>User.name</t>
  </si>
  <si>
    <t>Nombre del usuario</t>
  </si>
  <si>
    <t>password</t>
  </si>
  <si>
    <t>User.password</t>
  </si>
  <si>
    <t>Password del usuario</t>
  </si>
  <si>
    <t>person</t>
  </si>
  <si>
    <t>{person}</t>
  </si>
  <si>
    <t>User.person</t>
  </si>
  <si>
    <t>Objeto person</t>
  </si>
  <si>
    <t>User.tenant</t>
  </si>
  <si>
    <t>Referencia al tenant al que pertenece el usuario</t>
  </si>
  <si>
    <t>Unidad a la que pertenece el usuario</t>
  </si>
  <si>
    <t>Boolean</t>
  </si>
  <si>
    <t>roles</t>
  </si>
  <si>
    <t>User.roles</t>
  </si>
  <si>
    <t>code</t>
  </si>
  <si>
    <t>title</t>
  </si>
  <si>
    <t>keywords</t>
  </si>
  <si>
    <t>description</t>
  </si>
  <si>
    <t>details</t>
  </si>
  <si>
    <t>syllabus</t>
  </si>
  <si>
    <t>price</t>
  </si>
  <si>
    <t>cost</t>
  </si>
  <si>
    <t>isActive</t>
  </si>
  <si>
    <t>isVerified</t>
  </si>
  <si>
    <t>image</t>
  </si>
  <si>
    <t>ref 'orgUnit'</t>
  </si>
  <si>
    <t>ref 'orgUnits'</t>
  </si>
  <si>
    <t>blocks</t>
  </si>
  <si>
    <t>users</t>
  </si>
  <si>
    <t>number</t>
  </si>
  <si>
    <t>section</t>
  </si>
  <si>
    <t>content</t>
  </si>
  <si>
    <t>media</t>
  </si>
  <si>
    <t>rules</t>
  </si>
  <si>
    <t>questions</t>
  </si>
  <si>
    <t>text</t>
  </si>
  <si>
    <t>[{questions}]</t>
  </si>
  <si>
    <t>orgUnit</t>
  </si>
  <si>
    <t>status</t>
  </si>
  <si>
    <t>version</t>
  </si>
  <si>
    <t>User.tenant.orgUnits</t>
  </si>
  <si>
    <t>ref 'users'</t>
  </si>
  <si>
    <t>autor</t>
  </si>
  <si>
    <t>permRead</t>
  </si>
  <si>
    <t>permMod</t>
  </si>
  <si>
    <t>Cursos</t>
  </si>
  <si>
    <t>Read</t>
  </si>
  <si>
    <t>Modify</t>
  </si>
  <si>
    <t>Security</t>
  </si>
  <si>
    <t>Author</t>
  </si>
  <si>
    <t>Y</t>
  </si>
  <si>
    <t>OrgUnit</t>
  </si>
  <si>
    <t>N</t>
  </si>
  <si>
    <t>Supervisor</t>
  </si>
  <si>
    <t>T Mgr Content</t>
  </si>
  <si>
    <t>permSec</t>
  </si>
  <si>
    <t>Other Orgs</t>
  </si>
  <si>
    <t>Public</t>
  </si>
  <si>
    <t>[Org]</t>
  </si>
  <si>
    <t>[OrgUnit]</t>
  </si>
  <si>
    <t>Author Org by default</t>
  </si>
  <si>
    <t>Author OrgUnit by default</t>
  </si>
  <si>
    <t>Role</t>
  </si>
  <si>
    <t>TRUE/FALSE</t>
  </si>
  <si>
    <t>perm</t>
  </si>
  <si>
    <t>user</t>
  </si>
  <si>
    <t>role</t>
  </si>
  <si>
    <t>{</t>
  </si>
  <si>
    <t>[</t>
  </si>
  <si>
    <t>}</t>
  </si>
  <si>
    <t>]</t>
  </si>
  <si>
    <t>,</t>
  </si>
  <si>
    <t>ref 'roles'</t>
  </si>
  <si>
    <t>org</t>
  </si>
  <si>
    <t>Org(tenant) de la UO</t>
  </si>
  <si>
    <t>[roles]</t>
  </si>
  <si>
    <t>["Admin","Business", "Tenant", "TenantContent","Autor","Instructor","Supervisor"]</t>
  </si>
  <si>
    <t>canRead</t>
  </si>
  <si>
    <t>canModify</t>
  </si>
  <si>
    <t>canSec</t>
  </si>
  <si>
    <t>permUnits</t>
  </si>
  <si>
    <t>[{permUnits}]</t>
  </si>
  <si>
    <t>orgs</t>
  </si>
  <si>
    <t>Subdocument</t>
  </si>
  <si>
    <t>owner</t>
  </si>
  <si>
    <t>permissions</t>
  </si>
  <si>
    <t>isVisible</t>
  </si>
  <si>
    <t>categories</t>
  </si>
  <si>
    <t>index</t>
  </si>
  <si>
    <t>order</t>
  </si>
  <si>
    <t>ref 'org'</t>
  </si>
  <si>
    <t>User.isActive</t>
  </si>
  <si>
    <t>Roles que poseé el usuario (algunos son heredados)</t>
  </si>
  <si>
    <t>Usuario está activo o no</t>
  </si>
  <si>
    <t>User.isVerified</t>
  </si>
  <si>
    <t>Validar que el usuario es una personal real</t>
  </si>
  <si>
    <t>YES</t>
  </si>
  <si>
    <t>Date.now</t>
  </si>
  <si>
    <t>Notas</t>
  </si>
  <si>
    <t>unidad de permiso para poder leer un objeto</t>
  </si>
  <si>
    <t>unidad de permiso para poder modificar un objeto</t>
  </si>
  <si>
    <t>unidad de permisos para poder modificar permisos de un objeto</t>
  </si>
  <si>
    <t>permisos de usuario</t>
  </si>
  <si>
    <t>permisos de rol (y los usuarios que tienen este rol)</t>
  </si>
  <si>
    <t>permisos de unidad org (usuarios que pertencen a esta uo)</t>
  </si>
  <si>
    <t>permisos de organización (usuarios que pertenecen a esta org)</t>
  </si>
  <si>
    <t>questionnaries</t>
  </si>
  <si>
    <t>questionnarie.question.text</t>
  </si>
  <si>
    <t>permission.users</t>
  </si>
  <si>
    <t>permission.roles</t>
  </si>
  <si>
    <t>permission.orgs</t>
  </si>
  <si>
    <t>permission.orgUnits</t>
  </si>
  <si>
    <t>questionnarie.question.isVisible</t>
  </si>
  <si>
    <t>questionnarie.question.type</t>
  </si>
  <si>
    <t>La pregunta en sí</t>
  </si>
  <si>
    <t>El tipo de pregunta: Abierta o de opción múltiple</t>
  </si>
  <si>
    <t>Este campo tiene las opciones, en caso de ser de opción múltiple</t>
  </si>
  <si>
    <t>La pregunta es visible o no al estudiante</t>
  </si>
  <si>
    <t>questionnarie.question.perm</t>
  </si>
  <si>
    <t>modified</t>
  </si>
  <si>
    <t>by</t>
  </si>
  <si>
    <t>when</t>
  </si>
  <si>
    <t>x.owner.user</t>
  </si>
  <si>
    <t>x.owner.org</t>
  </si>
  <si>
    <t>x.owner.orgUnit</t>
  </si>
  <si>
    <t>usuario dueño</t>
  </si>
  <si>
    <t>organización dueña</t>
  </si>
  <si>
    <t>unidad organizacional dueña</t>
  </si>
  <si>
    <t>permUnits.canRead</t>
  </si>
  <si>
    <t>permUnits.canModify</t>
  </si>
  <si>
    <t>permUnits.canSec</t>
  </si>
  <si>
    <t>questionnarie.questions[]</t>
  </si>
  <si>
    <t>questionnarie.question.option[]</t>
  </si>
  <si>
    <t>questionnarie.question.answer[]</t>
  </si>
  <si>
    <t>{owner}</t>
  </si>
  <si>
    <t>{permissions}</t>
  </si>
  <si>
    <t>User.modified</t>
  </si>
  <si>
    <t>Registro de modificaciones del usuario</t>
  </si>
  <si>
    <t>x.modified.by[]</t>
  </si>
  <si>
    <t>x.modified.when[]</t>
  </si>
  <si>
    <t>read: owner, ou, mod: owner</t>
  </si>
  <si>
    <t>Usuario dueño de la pregunta (normalmente el autor)</t>
  </si>
  <si>
    <t>questionnarie.version</t>
  </si>
  <si>
    <t>questionnarie.keywords[]</t>
  </si>
  <si>
    <t>questionnarie.isVisible</t>
  </si>
  <si>
    <t>questionnarie.perm</t>
  </si>
  <si>
    <t>own</t>
  </si>
  <si>
    <t>mod</t>
  </si>
  <si>
    <t>block.title</t>
  </si>
  <si>
    <t>block.section</t>
  </si>
  <si>
    <t>block.number</t>
  </si>
  <si>
    <t>block.order</t>
  </si>
  <si>
    <t>block.content</t>
  </si>
  <si>
    <t>block.media</t>
  </si>
  <si>
    <t>block.rules</t>
  </si>
  <si>
    <t>Para futuro uso</t>
  </si>
  <si>
    <t>block.questionaries[]</t>
  </si>
  <si>
    <t>block.status</t>
  </si>
  <si>
    <t>block.version</t>
  </si>
  <si>
    <t>block.isVisible</t>
  </si>
  <si>
    <t>block.keywords[]</t>
  </si>
  <si>
    <t>block.own</t>
  </si>
  <si>
    <t>block.mod</t>
  </si>
  <si>
    <t>block.perm</t>
  </si>
  <si>
    <t>questionnarie.question.own</t>
  </si>
  <si>
    <t>questionnarie.question.mod</t>
  </si>
  <si>
    <t>questionnarie.own</t>
  </si>
  <si>
    <t>questionnarie.mod</t>
  </si>
  <si>
    <t>básico, intermedio, avanzado, experto</t>
  </si>
  <si>
    <t>Self-paced, Tutor</t>
  </si>
  <si>
    <t>Categorias del curso</t>
  </si>
  <si>
    <t>course.code</t>
  </si>
  <si>
    <t>course.title</t>
  </si>
  <si>
    <t>course.type</t>
  </si>
  <si>
    <t>course.level</t>
  </si>
  <si>
    <t>course.categories[]</t>
  </si>
  <si>
    <t>course.isVisible</t>
  </si>
  <si>
    <t>course.keywords[]</t>
  </si>
  <si>
    <t>couse.description</t>
  </si>
  <si>
    <t>course.image</t>
  </si>
  <si>
    <t>course.details</t>
  </si>
  <si>
    <t>couse.syllabus</t>
  </si>
  <si>
    <t>course.price</t>
  </si>
  <si>
    <t>course.cost</t>
  </si>
  <si>
    <t>course.own</t>
  </si>
  <si>
    <t>course.perm</t>
  </si>
  <si>
    <t>course.mod</t>
  </si>
  <si>
    <t>course.blocks[]</t>
  </si>
  <si>
    <t>[ref 'blocks']</t>
  </si>
  <si>
    <t>course.status</t>
  </si>
  <si>
    <t>Código del curso</t>
  </si>
  <si>
    <t>Titúlo del curso</t>
  </si>
  <si>
    <t>Palabras con las que se puede localizar el curso</t>
  </si>
  <si>
    <t>Descripción del curso</t>
  </si>
  <si>
    <t>Imagen del curso</t>
  </si>
  <si>
    <t>Detalles del curso</t>
  </si>
  <si>
    <t>Temario del curso (syllabus)</t>
  </si>
  <si>
    <t>Precio del curso</t>
  </si>
  <si>
    <t>Costo del curso (solo visible al gestor financiero)</t>
  </si>
  <si>
    <t>Dueño del curso</t>
  </si>
  <si>
    <t>Modificación histórica del curso</t>
  </si>
  <si>
    <t>Permisos del curso</t>
  </si>
  <si>
    <t>Bloques que componen el curso</t>
  </si>
  <si>
    <t>Estado del curso</t>
  </si>
  <si>
    <t>Preguntas del cuestionario</t>
  </si>
  <si>
    <t>versión del questionario</t>
  </si>
  <si>
    <t>palabras clave. Sirven para buscar los cuestionarios</t>
  </si>
  <si>
    <t>cuestionario visible o no (solo queda visible al owner)</t>
  </si>
  <si>
    <t>Curso visible o no (solo queda visible al owner)</t>
  </si>
  <si>
    <t>dueño del cuestionario</t>
  </si>
  <si>
    <t>historial de modificaciones</t>
  </si>
  <si>
    <t>permisos</t>
  </si>
  <si>
    <t>Titulo del bloque</t>
  </si>
  <si>
    <t>Contenido del bloque</t>
  </si>
  <si>
    <t>Orden de aparición del bloque</t>
  </si>
  <si>
    <t>Imágenes, audios, videos, etc… (aunque hay que ver si esto queda incluido en el contenido)</t>
  </si>
  <si>
    <t>cuestionario(s) del bloque</t>
  </si>
  <si>
    <t>Estado del bloque</t>
  </si>
  <si>
    <t>versión del bloque</t>
  </si>
  <si>
    <t>Bloque visible o no (queda visible solo al owner)</t>
  </si>
  <si>
    <t>Dueño del bloque</t>
  </si>
  <si>
    <t>Historial de modificaciones del bloque</t>
  </si>
  <si>
    <t>Permisos del bloque</t>
  </si>
  <si>
    <t>Palabras clave para búsquedas del bloque</t>
  </si>
  <si>
    <t>Date</t>
  </si>
  <si>
    <t>quién lo modificó</t>
  </si>
  <si>
    <t>cuándo lo modificó</t>
  </si>
  <si>
    <t>[{modified}]</t>
  </si>
  <si>
    <t>sessions</t>
  </si>
  <si>
    <t>date</t>
  </si>
  <si>
    <t>Usuario que inició sesión</t>
  </si>
  <si>
    <t>Fecha de inicio de sesión</t>
  </si>
  <si>
    <t>Sesión activa  (no sé si esta bandera deba ir)</t>
  </si>
  <si>
    <t>courses</t>
  </si>
  <si>
    <t>[{sessionUnit}]</t>
  </si>
  <si>
    <t>groups</t>
  </si>
  <si>
    <t>sessionUnits</t>
  </si>
  <si>
    <t>course</t>
  </si>
  <si>
    <t>ref 'courses'</t>
  </si>
  <si>
    <t>tracks</t>
  </si>
  <si>
    <t>block.code</t>
  </si>
  <si>
    <t>Código del bloque</t>
  </si>
  <si>
    <t>Este bloque debe corresponder al curso que se está tomando</t>
  </si>
  <si>
    <t>Usuario (alumno) que se está registrando</t>
  </si>
  <si>
    <t>blockCompleted</t>
  </si>
  <si>
    <t>tasks</t>
  </si>
  <si>
    <t>versión de la tarea</t>
  </si>
  <si>
    <t>palabras clave. Sirven para buscar la tarea</t>
  </si>
  <si>
    <t>block.taskFormat[]</t>
  </si>
  <si>
    <t>students</t>
  </si>
  <si>
    <t>group</t>
  </si>
  <si>
    <t>ref 'groups'</t>
  </si>
  <si>
    <t>instructor</t>
  </si>
  <si>
    <t>título de la tarea</t>
  </si>
  <si>
    <t>descripción de la tarea</t>
  </si>
  <si>
    <t>contenido de la tarea</t>
  </si>
  <si>
    <t>archivos de la tarea (que deja el autor)</t>
  </si>
  <si>
    <t>Nombre del grupo</t>
  </si>
  <si>
    <t>Código de grupo</t>
  </si>
  <si>
    <t>Curso ligado</t>
  </si>
  <si>
    <t>usuario instructor (si el curso es tutoreado)</t>
  </si>
  <si>
    <t>arreglo de estudiantes</t>
  </si>
  <si>
    <t>beginDate</t>
  </si>
  <si>
    <t>Fecha de inicio del curso/grupo</t>
  </si>
  <si>
    <t>endDate</t>
  </si>
  <si>
    <t>Fecha de fin del curso/grupo</t>
  </si>
  <si>
    <t>reg</t>
  </si>
  <si>
    <t>session.reg[]</t>
  </si>
  <si>
    <t>session.reg[].user</t>
  </si>
  <si>
    <t>session.reg[].date</t>
  </si>
  <si>
    <t>session.reg[].isActive</t>
  </si>
  <si>
    <t>task.title</t>
  </si>
  <si>
    <t>task.description</t>
  </si>
  <si>
    <t>task.content</t>
  </si>
  <si>
    <t>task.file[]</t>
  </si>
  <si>
    <t>task.version</t>
  </si>
  <si>
    <t>task.keywords[]</t>
  </si>
  <si>
    <t>task.isVisible</t>
  </si>
  <si>
    <t>task.own</t>
  </si>
  <si>
    <t>task.mod</t>
  </si>
  <si>
    <t>task.perm</t>
  </si>
  <si>
    <t>track.user</t>
  </si>
  <si>
    <t>track.blockCompleted</t>
  </si>
  <si>
    <t>track.course</t>
  </si>
  <si>
    <t>track.group</t>
  </si>
  <si>
    <t>ref 'orgs'</t>
  </si>
  <si>
    <t>Contenidos del curso</t>
  </si>
  <si>
    <t>Sección</t>
  </si>
  <si>
    <t>Bloque</t>
  </si>
  <si>
    <t>Introducción a las matemáticas</t>
  </si>
  <si>
    <t>Origen de las matemáticas</t>
  </si>
  <si>
    <t>bloque</t>
  </si>
  <si>
    <t>Historia</t>
  </si>
  <si>
    <t>Temario</t>
  </si>
  <si>
    <t>Syllabus</t>
  </si>
  <si>
    <t>Org.name</t>
  </si>
  <si>
    <t>Org.alias[]</t>
  </si>
  <si>
    <t>Número de bloque dentro de la sección. Bloque 0 es la sección</t>
  </si>
  <si>
    <t>Sección a la que pertecene el bloque (bloque 0 es el que corresponde a la sección en sí)</t>
  </si>
  <si>
    <t>Tareas del bloque</t>
  </si>
  <si>
    <t>["text","textVideo","video","task","questionnarie"]</t>
  </si>
  <si>
    <t>block.type</t>
  </si>
  <si>
    <t>Tipo de código</t>
  </si>
  <si>
    <t>curso sobre el que se hace tracking</t>
  </si>
  <si>
    <t>grupo sobre el que se hace tracking</t>
  </si>
  <si>
    <t>Group</t>
  </si>
  <si>
    <t>Course</t>
  </si>
  <si>
    <t>Weight</t>
  </si>
  <si>
    <t>Block</t>
  </si>
  <si>
    <t>Section</t>
  </si>
  <si>
    <t>Task</t>
  </si>
  <si>
    <t>Quest</t>
  </si>
  <si>
    <t>Final</t>
  </si>
  <si>
    <t>Compliant</t>
  </si>
  <si>
    <t>Tracking</t>
  </si>
  <si>
    <t>Result</t>
  </si>
  <si>
    <t>GWT</t>
  </si>
  <si>
    <t>Grades</t>
  </si>
  <si>
    <t>begin</t>
  </si>
  <si>
    <t>boolean</t>
  </si>
  <si>
    <t>questionnarie.begin</t>
  </si>
  <si>
    <t>Se presenta al inicio del bloque/sección, o al final</t>
  </si>
  <si>
    <t>questionnarie.quiz</t>
  </si>
  <si>
    <t>Tipo de cuestionario: Evaluado (Quiz -&gt; TRUE) o sin evaluar (Poll -&gt; FALSE)</t>
  </si>
  <si>
    <t>Tracking no se evalua, solo se reporta. Se podría usar al final del curso</t>
  </si>
  <si>
    <t>wtasks</t>
  </si>
  <si>
    <t>ref 'tasks'</t>
  </si>
  <si>
    <t>ref 'questionnaries'</t>
  </si>
  <si>
    <t>wquestionnaries</t>
  </si>
  <si>
    <t>q</t>
  </si>
  <si>
    <t>t</t>
  </si>
  <si>
    <t>w</t>
  </si>
  <si>
    <t>wtasks.t</t>
  </si>
  <si>
    <t>wtasks.w</t>
  </si>
  <si>
    <t>wquestionnaries.q</t>
  </si>
  <si>
    <t>wquestionnaries.w</t>
  </si>
  <si>
    <t>Referencia a la tarea</t>
  </si>
  <si>
    <t>Peso (%) otorgado a la tarea (0 - 100)</t>
  </si>
  <si>
    <t>Peso (%) otorgado al cuestionario (0 - 100)</t>
  </si>
  <si>
    <t>group.code</t>
  </si>
  <si>
    <t>group.name</t>
  </si>
  <si>
    <t>group.instructor</t>
  </si>
  <si>
    <t>group.students[]</t>
  </si>
  <si>
    <t>group.course</t>
  </si>
  <si>
    <t>group.beginDate</t>
  </si>
  <si>
    <t>group.endDate</t>
  </si>
  <si>
    <t>group.org</t>
  </si>
  <si>
    <t>group.orgUnit</t>
  </si>
  <si>
    <t>Organización a la que corresponde el curso</t>
  </si>
  <si>
    <t>Unidad org a la que corresponde el curso</t>
  </si>
  <si>
    <t>No puede haber mezclas de unidades. En todo caso debe generarse un grupo para la unidad org superior si se desea incluir a varias unidades en un grupo (en todo caso, un grupo a nivel organización)</t>
  </si>
  <si>
    <t>No pude haber varias organizaciones en un grupo. Se debe crear un grupo por cada organización.</t>
  </si>
  <si>
    <t>grades</t>
  </si>
  <si>
    <t>[{grades}]</t>
  </si>
  <si>
    <t>block</t>
  </si>
  <si>
    <t>results</t>
  </si>
  <si>
    <t>obtained</t>
  </si>
  <si>
    <t>[{results}]</t>
  </si>
  <si>
    <t>group.student[].result[].block</t>
  </si>
  <si>
    <t>group.student[].result[].obtained</t>
  </si>
  <si>
    <t>group.student[].result[]</t>
  </si>
  <si>
    <t>group.student[]</t>
  </si>
  <si>
    <t>group.student[].user</t>
  </si>
  <si>
    <t>bloque que se calificó</t>
  </si>
  <si>
    <t>resultado obtenido en el bloque</t>
  </si>
  <si>
    <t>estudiante en el grupo</t>
  </si>
  <si>
    <t>resultados del estudiante</t>
  </si>
  <si>
    <t>Org.longName</t>
  </si>
  <si>
    <t>Nombre de la organización</t>
  </si>
  <si>
    <t>Nombre largo de la organización</t>
  </si>
  <si>
    <t>Alias de la organización</t>
  </si>
  <si>
    <t>Organización activa</t>
  </si>
  <si>
    <t>Registro de modificaciones de la organización</t>
  </si>
  <si>
    <t>Org.isActive</t>
  </si>
  <si>
    <t>Org.mod</t>
  </si>
  <si>
    <t>Org.perm</t>
  </si>
  <si>
    <t>Permisos de la organización</t>
  </si>
  <si>
    <t>OU activa</t>
  </si>
  <si>
    <t>Registro de modificaciones de la unidad</t>
  </si>
  <si>
    <t>Permisos de la unidad</t>
  </si>
  <si>
    <t>OrgUnit.isActive</t>
  </si>
  <si>
    <t>OrgUnit.name</t>
  </si>
  <si>
    <t>OrgUnit.longName</t>
  </si>
  <si>
    <t>OrgUnit.alias[]</t>
  </si>
  <si>
    <t>OrgUnit.parent</t>
  </si>
  <si>
    <t>OrgUnit.org</t>
  </si>
  <si>
    <t>OrgUnit.mod</t>
  </si>
  <si>
    <t>OrgUnit.perm</t>
  </si>
  <si>
    <t>fatherName</t>
  </si>
  <si>
    <t>motherName</t>
  </si>
  <si>
    <t>email</t>
  </si>
  <si>
    <t>birthDate</t>
  </si>
  <si>
    <t>User.person.name</t>
  </si>
  <si>
    <t>Nombre de la persona a la que está asignado este usuario</t>
  </si>
  <si>
    <t>User.person.fatherName</t>
  </si>
  <si>
    <t>User.person.motherName</t>
  </si>
  <si>
    <t>User.person.email</t>
  </si>
  <si>
    <t>User.person.birthDate</t>
  </si>
  <si>
    <t>Apellido paterno</t>
  </si>
  <si>
    <t>Apellido materno</t>
  </si>
  <si>
    <t>Correo electrónico</t>
  </si>
  <si>
    <t>Fecha de nacimiento</t>
  </si>
  <si>
    <t>User.perm</t>
  </si>
  <si>
    <t>[{wquestionnaries}]</t>
  </si>
  <si>
    <t>[{wtasks}]</t>
  </si>
  <si>
    <t>Estado de la tarea</t>
  </si>
  <si>
    <t>Código de error</t>
  </si>
  <si>
    <t>Mensaje de error</t>
  </si>
  <si>
    <t>Descripción</t>
  </si>
  <si>
    <t>Draft</t>
  </si>
  <si>
    <t>Quiz'</t>
  </si>
  <si>
    <t>files</t>
  </si>
  <si>
    <t>options</t>
  </si>
  <si>
    <t>answers</t>
  </si>
  <si>
    <t>Este campo tiene la(s) respuesta(s) a la pregunta. Puede tener múltiples respuestas</t>
  </si>
  <si>
    <t>group.student[].result[].section</t>
  </si>
  <si>
    <t>dates</t>
  </si>
  <si>
    <t>group.dates[]</t>
  </si>
  <si>
    <t>group.dates[].section</t>
  </si>
  <si>
    <t>group.dates[].block</t>
  </si>
  <si>
    <t>group.dates[].beginDate</t>
  </si>
  <si>
    <t>group.dates[].endDate</t>
  </si>
  <si>
    <t>[{dates}]</t>
  </si>
  <si>
    <t>public</t>
  </si>
  <si>
    <t>Para controlar las fechas por bloque y sección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</si>
</sst>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5" formatCode="0.000%"/>
    <numFmt numFmtId="166" formatCode="0.0"/>
  </numFmts>
  <fonts count="11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41651"/>
        <bgColor indexed="64"/>
      </patternFill>
    </fill>
    <fill>
      <patternFill patternType="solid">
        <fgColor rgb="FFF9BBD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5CF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54">
    <xf numFmtId="0" fontId="0" fillId="0" borderId="0" xfId="0"/>
    <xf numFmtId="0" fontId="1" fillId="2" borderId="0" xfId="0" applyFont="1" applyFill="1" applyAlignment="1">
      <alignment horizontal="left"/>
    </xf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2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9" fillId="0" borderId="0" xfId="0" applyFont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/>
    </xf>
    <xf numFmtId="0" fontId="0" fillId="0" borderId="0" xfId="1" applyNumberFormat="1" applyFont="1" applyAlignment="1">
      <alignment horizontal="center"/>
    </xf>
    <xf numFmtId="9" fontId="0" fillId="3" borderId="6" xfId="0" applyNumberFormat="1" applyFill="1" applyBorder="1" applyAlignment="1">
      <alignment horizontal="center"/>
    </xf>
    <xf numFmtId="9" fontId="0" fillId="3" borderId="4" xfId="0" applyNumberFormat="1" applyFill="1" applyBorder="1" applyAlignment="1">
      <alignment horizontal="center"/>
    </xf>
    <xf numFmtId="9" fontId="0" fillId="3" borderId="5" xfId="0" applyNumberFormat="1" applyFill="1" applyBorder="1" applyAlignment="1">
      <alignment horizontal="center"/>
    </xf>
    <xf numFmtId="9" fontId="0" fillId="3" borderId="7" xfId="1" applyFont="1" applyFill="1" applyBorder="1" applyAlignment="1">
      <alignment horizontal="center"/>
    </xf>
    <xf numFmtId="9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0" fillId="7" borderId="8" xfId="0" applyFill="1" applyBorder="1" applyAlignment="1">
      <alignment horizontal="center"/>
    </xf>
    <xf numFmtId="0" fontId="1" fillId="8" borderId="0" xfId="0" applyFont="1" applyFill="1"/>
    <xf numFmtId="9" fontId="0" fillId="9" borderId="0" xfId="0" applyNumberFormat="1" applyFill="1" applyAlignment="1">
      <alignment horizontal="center"/>
    </xf>
    <xf numFmtId="9" fontId="0" fillId="10" borderId="0" xfId="0" applyNumberFormat="1" applyFill="1" applyAlignment="1">
      <alignment horizontal="center"/>
    </xf>
    <xf numFmtId="0" fontId="0" fillId="11" borderId="0" xfId="0" applyFill="1"/>
    <xf numFmtId="0" fontId="0" fillId="6" borderId="0" xfId="0" applyFill="1"/>
    <xf numFmtId="164" fontId="1" fillId="4" borderId="0" xfId="0" applyNumberFormat="1" applyFont="1" applyFill="1" applyAlignment="1">
      <alignment horizontal="center"/>
    </xf>
    <xf numFmtId="0" fontId="0" fillId="12" borderId="0" xfId="1" applyNumberFormat="1" applyFont="1" applyFill="1" applyBorder="1" applyAlignment="1">
      <alignment horizontal="center"/>
    </xf>
    <xf numFmtId="0" fontId="0" fillId="12" borderId="6" xfId="0" applyNumberFormat="1" applyFill="1" applyBorder="1" applyAlignment="1">
      <alignment horizontal="center"/>
    </xf>
    <xf numFmtId="0" fontId="0" fillId="12" borderId="4" xfId="0" applyNumberFormat="1" applyFill="1" applyBorder="1" applyAlignment="1">
      <alignment horizontal="center"/>
    </xf>
    <xf numFmtId="0" fontId="0" fillId="12" borderId="5" xfId="0" applyNumberFormat="1" applyFill="1" applyBorder="1" applyAlignment="1">
      <alignment horizontal="center"/>
    </xf>
    <xf numFmtId="0" fontId="0" fillId="12" borderId="11" xfId="0" applyNumberFormat="1" applyFill="1" applyBorder="1" applyAlignment="1">
      <alignment horizontal="center"/>
    </xf>
    <xf numFmtId="9" fontId="0" fillId="11" borderId="0" xfId="1" applyFont="1" applyFill="1" applyAlignment="1">
      <alignment horizontal="center"/>
    </xf>
    <xf numFmtId="165" fontId="0" fillId="3" borderId="7" xfId="1" applyNumberFormat="1" applyFont="1" applyFill="1" applyBorder="1" applyAlignment="1">
      <alignment horizontal="center"/>
    </xf>
    <xf numFmtId="10" fontId="1" fillId="4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quotePrefix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6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5CFF2"/>
      <color rgb="FF9889A0"/>
      <color rgb="FFF9BBD6"/>
      <color rgb="FFF92287"/>
      <color rgb="FF9416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6E249-7676-0040-9A74-86494BA4AA54}">
  <dimension ref="A1:M162"/>
  <sheetViews>
    <sheetView tabSelected="1" zoomScale="119" workbookViewId="0">
      <pane ySplit="2" topLeftCell="A113" activePane="bottomLeft" state="frozen"/>
      <selection pane="bottomLeft" activeCell="E156" sqref="E156"/>
    </sheetView>
  </sheetViews>
  <sheetFormatPr baseColWidth="10" defaultRowHeight="16" x14ac:dyDescent="0.2"/>
  <cols>
    <col min="1" max="1" width="3.33203125" customWidth="1"/>
    <col min="2" max="2" width="14.5" bestFit="1" customWidth="1"/>
    <col min="3" max="3" width="12.5" bestFit="1" customWidth="1"/>
    <col min="6" max="6" width="25.1640625" bestFit="1" customWidth="1"/>
    <col min="7" max="7" width="32.83203125" bestFit="1" customWidth="1"/>
    <col min="8" max="8" width="59.1640625" bestFit="1" customWidth="1"/>
  </cols>
  <sheetData>
    <row r="1" spans="1:9" x14ac:dyDescent="0.2">
      <c r="A1" t="s">
        <v>0</v>
      </c>
    </row>
    <row r="2" spans="1:9" x14ac:dyDescent="0.2">
      <c r="B2" t="s">
        <v>9</v>
      </c>
      <c r="C2" t="s">
        <v>10</v>
      </c>
      <c r="D2" t="s">
        <v>11</v>
      </c>
      <c r="E2" t="s">
        <v>15</v>
      </c>
      <c r="F2" t="s">
        <v>24</v>
      </c>
      <c r="G2" t="s">
        <v>14</v>
      </c>
      <c r="H2" t="s">
        <v>13</v>
      </c>
      <c r="I2" t="s">
        <v>126</v>
      </c>
    </row>
    <row r="3" spans="1:9" x14ac:dyDescent="0.2">
      <c r="A3" s="50" t="s">
        <v>110</v>
      </c>
      <c r="B3" s="50"/>
      <c r="C3" t="s">
        <v>12</v>
      </c>
    </row>
    <row r="4" spans="1:9" x14ac:dyDescent="0.2">
      <c r="B4" t="s">
        <v>1</v>
      </c>
      <c r="C4" t="s">
        <v>2</v>
      </c>
      <c r="D4" t="b">
        <v>1</v>
      </c>
      <c r="E4" t="s">
        <v>16</v>
      </c>
      <c r="G4" t="s">
        <v>323</v>
      </c>
      <c r="H4" t="s">
        <v>396</v>
      </c>
    </row>
    <row r="5" spans="1:9" x14ac:dyDescent="0.2">
      <c r="B5" t="s">
        <v>20</v>
      </c>
      <c r="C5" t="s">
        <v>2</v>
      </c>
      <c r="G5" t="s">
        <v>395</v>
      </c>
      <c r="H5" t="s">
        <v>397</v>
      </c>
    </row>
    <row r="6" spans="1:9" x14ac:dyDescent="0.2">
      <c r="B6" t="s">
        <v>4</v>
      </c>
      <c r="C6" t="s">
        <v>17</v>
      </c>
      <c r="G6" t="s">
        <v>324</v>
      </c>
      <c r="H6" t="s">
        <v>398</v>
      </c>
    </row>
    <row r="7" spans="1:9" x14ac:dyDescent="0.2">
      <c r="B7" s="8" t="s">
        <v>50</v>
      </c>
      <c r="C7" t="s">
        <v>39</v>
      </c>
      <c r="F7" t="b">
        <v>1</v>
      </c>
      <c r="G7" t="s">
        <v>401</v>
      </c>
      <c r="H7" t="s">
        <v>399</v>
      </c>
    </row>
    <row r="8" spans="1:9" x14ac:dyDescent="0.2">
      <c r="B8" s="4" t="s">
        <v>175</v>
      </c>
      <c r="C8" t="s">
        <v>255</v>
      </c>
      <c r="G8" t="s">
        <v>402</v>
      </c>
      <c r="H8" t="s">
        <v>400</v>
      </c>
    </row>
    <row r="9" spans="1:9" x14ac:dyDescent="0.2">
      <c r="B9" s="6" t="s">
        <v>92</v>
      </c>
      <c r="C9" s="6" t="s">
        <v>163</v>
      </c>
      <c r="F9" t="s">
        <v>168</v>
      </c>
      <c r="G9" t="s">
        <v>403</v>
      </c>
      <c r="H9" t="s">
        <v>404</v>
      </c>
    </row>
    <row r="10" spans="1:9" x14ac:dyDescent="0.2">
      <c r="A10" s="50" t="s">
        <v>18</v>
      </c>
      <c r="B10" s="50"/>
      <c r="C10" t="s">
        <v>12</v>
      </c>
    </row>
    <row r="11" spans="1:9" x14ac:dyDescent="0.2">
      <c r="B11" t="s">
        <v>1</v>
      </c>
      <c r="C11" t="s">
        <v>2</v>
      </c>
      <c r="D11" t="b">
        <v>1</v>
      </c>
      <c r="G11" t="s">
        <v>409</v>
      </c>
      <c r="H11" t="s">
        <v>22</v>
      </c>
    </row>
    <row r="12" spans="1:9" x14ac:dyDescent="0.2">
      <c r="B12" t="s">
        <v>20</v>
      </c>
      <c r="C12" t="s">
        <v>2</v>
      </c>
      <c r="G12" t="s">
        <v>410</v>
      </c>
      <c r="H12" t="s">
        <v>21</v>
      </c>
    </row>
    <row r="13" spans="1:9" x14ac:dyDescent="0.2">
      <c r="B13" t="s">
        <v>4</v>
      </c>
      <c r="C13" t="s">
        <v>17</v>
      </c>
      <c r="G13" t="s">
        <v>411</v>
      </c>
      <c r="H13" t="s">
        <v>23</v>
      </c>
    </row>
    <row r="14" spans="1:9" x14ac:dyDescent="0.2">
      <c r="B14" t="s">
        <v>7</v>
      </c>
      <c r="C14" t="s">
        <v>2</v>
      </c>
      <c r="G14" t="s">
        <v>412</v>
      </c>
      <c r="H14" t="s">
        <v>25</v>
      </c>
    </row>
    <row r="15" spans="1:9" x14ac:dyDescent="0.2">
      <c r="B15" t="s">
        <v>101</v>
      </c>
      <c r="C15" t="s">
        <v>313</v>
      </c>
      <c r="G15" t="s">
        <v>413</v>
      </c>
      <c r="H15" t="s">
        <v>102</v>
      </c>
    </row>
    <row r="16" spans="1:9" x14ac:dyDescent="0.2">
      <c r="B16" s="8" t="s">
        <v>50</v>
      </c>
      <c r="C16" t="s">
        <v>39</v>
      </c>
      <c r="F16" t="b">
        <v>1</v>
      </c>
      <c r="G16" t="s">
        <v>408</v>
      </c>
      <c r="H16" t="s">
        <v>405</v>
      </c>
    </row>
    <row r="17" spans="1:13" x14ac:dyDescent="0.2">
      <c r="B17" s="4" t="s">
        <v>175</v>
      </c>
      <c r="C17" t="s">
        <v>255</v>
      </c>
      <c r="G17" t="s">
        <v>414</v>
      </c>
      <c r="H17" t="s">
        <v>406</v>
      </c>
    </row>
    <row r="18" spans="1:13" x14ac:dyDescent="0.2">
      <c r="B18" s="6" t="s">
        <v>92</v>
      </c>
      <c r="C18" s="6" t="s">
        <v>163</v>
      </c>
      <c r="F18" t="s">
        <v>168</v>
      </c>
      <c r="G18" t="s">
        <v>415</v>
      </c>
      <c r="H18" t="s">
        <v>407</v>
      </c>
    </row>
    <row r="19" spans="1:13" x14ac:dyDescent="0.2">
      <c r="A19" s="50" t="s">
        <v>40</v>
      </c>
      <c r="B19" s="50"/>
      <c r="C19" t="s">
        <v>12</v>
      </c>
    </row>
    <row r="20" spans="1:13" x14ac:dyDescent="0.2">
      <c r="B20" t="s">
        <v>1</v>
      </c>
      <c r="C20" t="s">
        <v>104</v>
      </c>
    </row>
    <row r="21" spans="1:13" x14ac:dyDescent="0.2">
      <c r="A21" s="50" t="s">
        <v>147</v>
      </c>
      <c r="B21" s="50"/>
      <c r="C21" t="s">
        <v>111</v>
      </c>
    </row>
    <row r="22" spans="1:13" x14ac:dyDescent="0.2">
      <c r="B22" t="s">
        <v>148</v>
      </c>
      <c r="C22" t="s">
        <v>2</v>
      </c>
      <c r="F22" t="s">
        <v>27</v>
      </c>
      <c r="G22" t="s">
        <v>166</v>
      </c>
      <c r="H22" t="s">
        <v>253</v>
      </c>
      <c r="I22" s="51"/>
      <c r="J22" s="51"/>
      <c r="K22" s="51"/>
      <c r="L22" s="51"/>
      <c r="M22" s="51"/>
    </row>
    <row r="23" spans="1:13" x14ac:dyDescent="0.2">
      <c r="B23" t="s">
        <v>149</v>
      </c>
      <c r="C23" t="s">
        <v>252</v>
      </c>
      <c r="F23" t="s">
        <v>125</v>
      </c>
      <c r="G23" t="s">
        <v>167</v>
      </c>
      <c r="H23" t="s">
        <v>254</v>
      </c>
      <c r="I23" s="51"/>
      <c r="J23" s="51"/>
      <c r="K23" s="51"/>
      <c r="L23" s="51"/>
      <c r="M23" s="51"/>
    </row>
    <row r="24" spans="1:13" x14ac:dyDescent="0.2">
      <c r="A24" s="50" t="s">
        <v>112</v>
      </c>
      <c r="B24" s="50"/>
      <c r="C24" t="s">
        <v>111</v>
      </c>
      <c r="I24" s="15"/>
      <c r="J24" s="15"/>
      <c r="K24" s="15"/>
      <c r="L24" s="15"/>
      <c r="M24" s="15"/>
    </row>
    <row r="25" spans="1:13" x14ac:dyDescent="0.2">
      <c r="B25" t="s">
        <v>93</v>
      </c>
      <c r="C25" t="s">
        <v>2</v>
      </c>
      <c r="G25" t="s">
        <v>150</v>
      </c>
      <c r="H25" t="s">
        <v>153</v>
      </c>
      <c r="I25" s="15"/>
      <c r="J25" s="15"/>
      <c r="K25" s="15"/>
      <c r="L25" s="15"/>
      <c r="M25" s="15"/>
    </row>
    <row r="26" spans="1:13" x14ac:dyDescent="0.2">
      <c r="B26" t="s">
        <v>101</v>
      </c>
      <c r="C26" t="s">
        <v>2</v>
      </c>
      <c r="G26" t="s">
        <v>151</v>
      </c>
      <c r="H26" t="s">
        <v>154</v>
      </c>
      <c r="I26" s="15"/>
      <c r="J26" s="15"/>
      <c r="K26" s="15"/>
      <c r="L26" s="15"/>
      <c r="M26" s="15"/>
    </row>
    <row r="27" spans="1:13" x14ac:dyDescent="0.2">
      <c r="B27" t="s">
        <v>65</v>
      </c>
      <c r="C27" t="s">
        <v>2</v>
      </c>
      <c r="G27" t="s">
        <v>152</v>
      </c>
      <c r="H27" t="s">
        <v>155</v>
      </c>
      <c r="I27" s="15"/>
      <c r="J27" s="15"/>
      <c r="K27" s="15"/>
      <c r="L27" s="15"/>
      <c r="M27" s="15"/>
    </row>
    <row r="28" spans="1:13" x14ac:dyDescent="0.2">
      <c r="A28" s="50" t="s">
        <v>32</v>
      </c>
      <c r="B28" s="50"/>
      <c r="C28" t="s">
        <v>111</v>
      </c>
      <c r="I28" s="18"/>
      <c r="J28" s="18"/>
      <c r="K28" s="18"/>
      <c r="L28" s="18"/>
      <c r="M28" s="18"/>
    </row>
    <row r="29" spans="1:13" x14ac:dyDescent="0.2">
      <c r="B29" t="s">
        <v>1</v>
      </c>
      <c r="C29" t="s">
        <v>2</v>
      </c>
      <c r="D29" t="b">
        <v>1</v>
      </c>
      <c r="G29" t="s">
        <v>420</v>
      </c>
      <c r="H29" t="s">
        <v>421</v>
      </c>
      <c r="I29" s="18"/>
      <c r="J29" s="18"/>
      <c r="K29" s="18"/>
      <c r="L29" s="18"/>
      <c r="M29" s="18"/>
    </row>
    <row r="30" spans="1:13" x14ac:dyDescent="0.2">
      <c r="B30" t="s">
        <v>416</v>
      </c>
      <c r="C30" t="s">
        <v>2</v>
      </c>
      <c r="D30" t="b">
        <v>1</v>
      </c>
      <c r="G30" t="s">
        <v>422</v>
      </c>
      <c r="H30" t="s">
        <v>426</v>
      </c>
      <c r="I30" s="18"/>
      <c r="J30" s="18"/>
      <c r="K30" s="18"/>
      <c r="L30" s="18"/>
      <c r="M30" s="18"/>
    </row>
    <row r="31" spans="1:13" x14ac:dyDescent="0.2">
      <c r="B31" t="s">
        <v>417</v>
      </c>
      <c r="C31" t="s">
        <v>2</v>
      </c>
      <c r="D31" t="b">
        <v>1</v>
      </c>
      <c r="G31" t="s">
        <v>423</v>
      </c>
      <c r="H31" t="s">
        <v>427</v>
      </c>
      <c r="I31" s="18"/>
      <c r="J31" s="18"/>
      <c r="K31" s="18"/>
      <c r="L31" s="18"/>
      <c r="M31" s="18"/>
    </row>
    <row r="32" spans="1:13" x14ac:dyDescent="0.2">
      <c r="B32" t="s">
        <v>418</v>
      </c>
      <c r="C32" t="s">
        <v>2</v>
      </c>
      <c r="D32" t="b">
        <v>1</v>
      </c>
      <c r="G32" t="s">
        <v>424</v>
      </c>
      <c r="H32" t="s">
        <v>428</v>
      </c>
      <c r="I32" s="18"/>
      <c r="J32" s="18"/>
      <c r="K32" s="18"/>
      <c r="L32" s="18"/>
      <c r="M32" s="18"/>
    </row>
    <row r="33" spans="1:13" x14ac:dyDescent="0.2">
      <c r="B33" t="s">
        <v>419</v>
      </c>
      <c r="C33" t="s">
        <v>252</v>
      </c>
      <c r="D33" t="b">
        <v>1</v>
      </c>
      <c r="G33" t="s">
        <v>425</v>
      </c>
      <c r="H33" t="s">
        <v>429</v>
      </c>
      <c r="I33" s="18"/>
      <c r="J33" s="18"/>
      <c r="K33" s="18"/>
      <c r="L33" s="18"/>
      <c r="M33" s="18"/>
    </row>
    <row r="34" spans="1:13" x14ac:dyDescent="0.2">
      <c r="A34" s="50" t="s">
        <v>56</v>
      </c>
      <c r="B34" s="50"/>
      <c r="C34" t="s">
        <v>12</v>
      </c>
    </row>
    <row r="35" spans="1:13" x14ac:dyDescent="0.2">
      <c r="B35" t="s">
        <v>1</v>
      </c>
      <c r="C35" t="s">
        <v>2</v>
      </c>
      <c r="D35" t="b">
        <v>1</v>
      </c>
      <c r="E35" t="s">
        <v>16</v>
      </c>
      <c r="G35" t="s">
        <v>27</v>
      </c>
      <c r="H35" t="s">
        <v>28</v>
      </c>
    </row>
    <row r="36" spans="1:13" x14ac:dyDescent="0.2">
      <c r="B36" t="s">
        <v>29</v>
      </c>
      <c r="C36" t="s">
        <v>2</v>
      </c>
      <c r="D36" t="b">
        <v>1</v>
      </c>
      <c r="G36" t="s">
        <v>30</v>
      </c>
      <c r="H36" t="s">
        <v>31</v>
      </c>
    </row>
    <row r="37" spans="1:13" x14ac:dyDescent="0.2">
      <c r="B37" t="s">
        <v>32</v>
      </c>
      <c r="C37" t="s">
        <v>33</v>
      </c>
      <c r="G37" t="s">
        <v>34</v>
      </c>
      <c r="H37" t="s">
        <v>35</v>
      </c>
    </row>
    <row r="38" spans="1:13" x14ac:dyDescent="0.2">
      <c r="B38" t="s">
        <v>101</v>
      </c>
      <c r="C38" t="s">
        <v>118</v>
      </c>
      <c r="G38" t="s">
        <v>36</v>
      </c>
      <c r="H38" t="s">
        <v>37</v>
      </c>
    </row>
    <row r="39" spans="1:13" x14ac:dyDescent="0.2">
      <c r="B39" t="s">
        <v>65</v>
      </c>
      <c r="C39" t="s">
        <v>53</v>
      </c>
      <c r="G39" t="s">
        <v>68</v>
      </c>
      <c r="H39" t="s">
        <v>38</v>
      </c>
    </row>
    <row r="40" spans="1:13" x14ac:dyDescent="0.2">
      <c r="B40" t="s">
        <v>40</v>
      </c>
      <c r="C40" t="s">
        <v>103</v>
      </c>
      <c r="G40" t="s">
        <v>41</v>
      </c>
      <c r="H40" t="s">
        <v>120</v>
      </c>
    </row>
    <row r="41" spans="1:13" x14ac:dyDescent="0.2">
      <c r="B41" s="8" t="s">
        <v>50</v>
      </c>
      <c r="C41" t="s">
        <v>39</v>
      </c>
      <c r="F41" t="b">
        <v>1</v>
      </c>
      <c r="G41" t="s">
        <v>119</v>
      </c>
      <c r="H41" t="s">
        <v>121</v>
      </c>
    </row>
    <row r="42" spans="1:13" x14ac:dyDescent="0.2">
      <c r="B42" s="8" t="s">
        <v>51</v>
      </c>
      <c r="C42" t="s">
        <v>39</v>
      </c>
      <c r="F42" t="b">
        <v>0</v>
      </c>
      <c r="G42" t="s">
        <v>122</v>
      </c>
      <c r="H42" t="s">
        <v>123</v>
      </c>
    </row>
    <row r="43" spans="1:13" x14ac:dyDescent="0.2">
      <c r="B43" s="4" t="s">
        <v>175</v>
      </c>
      <c r="C43" t="s">
        <v>255</v>
      </c>
      <c r="G43" t="s">
        <v>164</v>
      </c>
      <c r="H43" t="s">
        <v>165</v>
      </c>
    </row>
    <row r="44" spans="1:13" x14ac:dyDescent="0.2">
      <c r="B44" s="6" t="s">
        <v>92</v>
      </c>
      <c r="C44" s="6" t="s">
        <v>163</v>
      </c>
      <c r="F44" t="s">
        <v>168</v>
      </c>
      <c r="G44" t="s">
        <v>430</v>
      </c>
      <c r="H44" t="s">
        <v>239</v>
      </c>
    </row>
    <row r="45" spans="1:13" x14ac:dyDescent="0.2">
      <c r="A45" s="50" t="s">
        <v>108</v>
      </c>
      <c r="B45" s="50"/>
      <c r="C45" t="s">
        <v>111</v>
      </c>
    </row>
    <row r="46" spans="1:13" x14ac:dyDescent="0.2">
      <c r="B46" t="s">
        <v>105</v>
      </c>
      <c r="C46" t="s">
        <v>39</v>
      </c>
      <c r="D46" t="b">
        <v>1</v>
      </c>
      <c r="E46" t="s">
        <v>124</v>
      </c>
      <c r="F46" t="b">
        <v>0</v>
      </c>
      <c r="G46" t="s">
        <v>156</v>
      </c>
      <c r="H46" t="s">
        <v>127</v>
      </c>
      <c r="J46" s="8"/>
      <c r="K46" s="7"/>
    </row>
    <row r="47" spans="1:13" x14ac:dyDescent="0.2">
      <c r="B47" t="s">
        <v>106</v>
      </c>
      <c r="C47" t="s">
        <v>39</v>
      </c>
      <c r="D47" t="b">
        <v>1</v>
      </c>
      <c r="E47" t="s">
        <v>124</v>
      </c>
      <c r="F47" t="b">
        <v>0</v>
      </c>
      <c r="G47" t="s">
        <v>157</v>
      </c>
      <c r="H47" t="s">
        <v>128</v>
      </c>
      <c r="J47" s="8"/>
      <c r="K47" s="7"/>
    </row>
    <row r="48" spans="1:13" x14ac:dyDescent="0.2">
      <c r="B48" t="s">
        <v>107</v>
      </c>
      <c r="C48" t="s">
        <v>39</v>
      </c>
      <c r="D48" t="b">
        <v>1</v>
      </c>
      <c r="E48" t="s">
        <v>124</v>
      </c>
      <c r="F48" t="b">
        <v>0</v>
      </c>
      <c r="G48" t="s">
        <v>158</v>
      </c>
      <c r="H48" t="s">
        <v>129</v>
      </c>
      <c r="J48" s="8"/>
      <c r="K48" s="7"/>
    </row>
    <row r="49" spans="1:8" x14ac:dyDescent="0.2">
      <c r="A49" s="50" t="s">
        <v>113</v>
      </c>
      <c r="B49" s="50"/>
      <c r="C49" t="s">
        <v>111</v>
      </c>
    </row>
    <row r="50" spans="1:8" x14ac:dyDescent="0.2">
      <c r="B50" t="s">
        <v>56</v>
      </c>
      <c r="C50" t="s">
        <v>109</v>
      </c>
      <c r="E50" t="s">
        <v>124</v>
      </c>
      <c r="G50" t="s">
        <v>136</v>
      </c>
      <c r="H50" t="s">
        <v>130</v>
      </c>
    </row>
    <row r="51" spans="1:8" x14ac:dyDescent="0.2">
      <c r="B51" t="s">
        <v>40</v>
      </c>
      <c r="C51" t="s">
        <v>109</v>
      </c>
      <c r="E51" t="s">
        <v>124</v>
      </c>
      <c r="G51" t="s">
        <v>137</v>
      </c>
      <c r="H51" t="s">
        <v>131</v>
      </c>
    </row>
    <row r="52" spans="1:8" x14ac:dyDescent="0.2">
      <c r="B52" t="s">
        <v>110</v>
      </c>
      <c r="C52" t="s">
        <v>109</v>
      </c>
      <c r="E52" t="s">
        <v>124</v>
      </c>
      <c r="G52" t="s">
        <v>138</v>
      </c>
      <c r="H52" t="s">
        <v>133</v>
      </c>
    </row>
    <row r="53" spans="1:8" x14ac:dyDescent="0.2">
      <c r="B53" t="s">
        <v>18</v>
      </c>
      <c r="C53" t="s">
        <v>109</v>
      </c>
      <c r="E53" t="s">
        <v>124</v>
      </c>
      <c r="G53" t="s">
        <v>139</v>
      </c>
      <c r="H53" t="s">
        <v>132</v>
      </c>
    </row>
    <row r="54" spans="1:8" x14ac:dyDescent="0.2">
      <c r="A54" s="50" t="s">
        <v>62</v>
      </c>
      <c r="B54" s="50"/>
      <c r="C54" t="s">
        <v>19</v>
      </c>
    </row>
    <row r="55" spans="1:8" x14ac:dyDescent="0.2">
      <c r="B55" t="s">
        <v>63</v>
      </c>
      <c r="C55" t="s">
        <v>2</v>
      </c>
      <c r="D55" t="b">
        <v>1</v>
      </c>
      <c r="G55" t="s">
        <v>135</v>
      </c>
      <c r="H55" t="s">
        <v>142</v>
      </c>
    </row>
    <row r="56" spans="1:8" x14ac:dyDescent="0.2">
      <c r="B56" t="s">
        <v>3</v>
      </c>
      <c r="C56" t="s">
        <v>2</v>
      </c>
      <c r="D56" t="b">
        <v>1</v>
      </c>
      <c r="G56" t="s">
        <v>141</v>
      </c>
      <c r="H56" t="s">
        <v>143</v>
      </c>
    </row>
    <row r="57" spans="1:8" x14ac:dyDescent="0.2">
      <c r="B57" t="s">
        <v>440</v>
      </c>
      <c r="C57" t="s">
        <v>17</v>
      </c>
      <c r="G57" t="s">
        <v>160</v>
      </c>
      <c r="H57" t="s">
        <v>144</v>
      </c>
    </row>
    <row r="58" spans="1:8" x14ac:dyDescent="0.2">
      <c r="B58" t="s">
        <v>441</v>
      </c>
      <c r="C58" t="s">
        <v>17</v>
      </c>
      <c r="G58" t="s">
        <v>161</v>
      </c>
      <c r="H58" t="s">
        <v>442</v>
      </c>
    </row>
    <row r="59" spans="1:8" x14ac:dyDescent="0.2">
      <c r="B59" s="8" t="s">
        <v>114</v>
      </c>
      <c r="C59" s="8" t="s">
        <v>39</v>
      </c>
      <c r="G59" t="s">
        <v>140</v>
      </c>
      <c r="H59" t="s">
        <v>145</v>
      </c>
    </row>
    <row r="60" spans="1:8" x14ac:dyDescent="0.2">
      <c r="B60" s="5" t="s">
        <v>174</v>
      </c>
      <c r="C60" s="5" t="s">
        <v>162</v>
      </c>
      <c r="F60" t="s">
        <v>70</v>
      </c>
      <c r="G60" t="s">
        <v>192</v>
      </c>
      <c r="H60" t="s">
        <v>169</v>
      </c>
    </row>
    <row r="61" spans="1:8" x14ac:dyDescent="0.2">
      <c r="B61" s="4" t="s">
        <v>175</v>
      </c>
      <c r="C61" s="4" t="s">
        <v>255</v>
      </c>
      <c r="G61" t="s">
        <v>193</v>
      </c>
    </row>
    <row r="62" spans="1:8" x14ac:dyDescent="0.2">
      <c r="B62" s="6" t="s">
        <v>92</v>
      </c>
      <c r="C62" s="6" t="s">
        <v>163</v>
      </c>
      <c r="F62" t="s">
        <v>168</v>
      </c>
      <c r="G62" t="s">
        <v>146</v>
      </c>
    </row>
    <row r="63" spans="1:8" x14ac:dyDescent="0.2">
      <c r="A63" s="50" t="s">
        <v>134</v>
      </c>
      <c r="B63" s="50"/>
      <c r="C63" t="s">
        <v>12</v>
      </c>
    </row>
    <row r="64" spans="1:8" x14ac:dyDescent="0.2">
      <c r="B64" t="s">
        <v>3</v>
      </c>
      <c r="C64" t="s">
        <v>2</v>
      </c>
      <c r="D64" t="b">
        <v>1</v>
      </c>
      <c r="F64" s="49" t="s">
        <v>438</v>
      </c>
      <c r="G64" t="s">
        <v>350</v>
      </c>
      <c r="H64" t="s">
        <v>351</v>
      </c>
    </row>
    <row r="65" spans="1:8" x14ac:dyDescent="0.2">
      <c r="B65" t="s">
        <v>346</v>
      </c>
      <c r="C65" t="s">
        <v>347</v>
      </c>
      <c r="D65" t="b">
        <v>1</v>
      </c>
      <c r="F65" t="b">
        <v>0</v>
      </c>
      <c r="G65" t="s">
        <v>348</v>
      </c>
      <c r="H65" t="s">
        <v>349</v>
      </c>
    </row>
    <row r="66" spans="1:8" x14ac:dyDescent="0.2">
      <c r="B66" t="s">
        <v>62</v>
      </c>
      <c r="C66" t="s">
        <v>64</v>
      </c>
      <c r="G66" t="s">
        <v>159</v>
      </c>
      <c r="H66" t="s">
        <v>232</v>
      </c>
    </row>
    <row r="67" spans="1:8" x14ac:dyDescent="0.2">
      <c r="B67" s="8" t="s">
        <v>67</v>
      </c>
      <c r="C67" s="8" t="s">
        <v>2</v>
      </c>
      <c r="G67" t="s">
        <v>170</v>
      </c>
      <c r="H67" t="s">
        <v>233</v>
      </c>
    </row>
    <row r="68" spans="1:8" x14ac:dyDescent="0.2">
      <c r="B68" s="8" t="s">
        <v>44</v>
      </c>
      <c r="C68" s="8" t="s">
        <v>17</v>
      </c>
      <c r="G68" t="s">
        <v>171</v>
      </c>
      <c r="H68" t="s">
        <v>234</v>
      </c>
    </row>
    <row r="69" spans="1:8" x14ac:dyDescent="0.2">
      <c r="B69" s="8" t="s">
        <v>114</v>
      </c>
      <c r="C69" s="8" t="s">
        <v>39</v>
      </c>
      <c r="G69" t="s">
        <v>172</v>
      </c>
      <c r="H69" t="s">
        <v>235</v>
      </c>
    </row>
    <row r="70" spans="1:8" x14ac:dyDescent="0.2">
      <c r="B70" s="5" t="s">
        <v>174</v>
      </c>
      <c r="C70" s="5" t="s">
        <v>162</v>
      </c>
      <c r="F70" t="s">
        <v>70</v>
      </c>
      <c r="G70" t="s">
        <v>194</v>
      </c>
      <c r="H70" t="s">
        <v>237</v>
      </c>
    </row>
    <row r="71" spans="1:8" x14ac:dyDescent="0.2">
      <c r="B71" s="4" t="s">
        <v>175</v>
      </c>
      <c r="C71" s="4" t="s">
        <v>255</v>
      </c>
      <c r="G71" t="s">
        <v>195</v>
      </c>
      <c r="H71" t="s">
        <v>238</v>
      </c>
    </row>
    <row r="72" spans="1:8" x14ac:dyDescent="0.2">
      <c r="B72" s="6" t="s">
        <v>92</v>
      </c>
      <c r="C72" s="6" t="s">
        <v>163</v>
      </c>
      <c r="F72" t="s">
        <v>168</v>
      </c>
      <c r="G72" t="s">
        <v>173</v>
      </c>
      <c r="H72" t="s">
        <v>239</v>
      </c>
    </row>
    <row r="73" spans="1:8" x14ac:dyDescent="0.2">
      <c r="A73" s="50" t="s">
        <v>273</v>
      </c>
      <c r="B73" s="50"/>
      <c r="C73" s="16" t="s">
        <v>12</v>
      </c>
    </row>
    <row r="74" spans="1:8" x14ac:dyDescent="0.2">
      <c r="B74" t="s">
        <v>43</v>
      </c>
      <c r="C74" t="s">
        <v>2</v>
      </c>
      <c r="G74" t="s">
        <v>299</v>
      </c>
      <c r="H74" t="s">
        <v>281</v>
      </c>
    </row>
    <row r="75" spans="1:8" x14ac:dyDescent="0.2">
      <c r="B75" t="s">
        <v>45</v>
      </c>
      <c r="C75" t="s">
        <v>2</v>
      </c>
      <c r="G75" t="s">
        <v>300</v>
      </c>
      <c r="H75" t="s">
        <v>282</v>
      </c>
    </row>
    <row r="76" spans="1:8" x14ac:dyDescent="0.2">
      <c r="B76" t="s">
        <v>59</v>
      </c>
      <c r="C76" t="s">
        <v>2</v>
      </c>
      <c r="G76" t="s">
        <v>301</v>
      </c>
      <c r="H76" t="s">
        <v>283</v>
      </c>
    </row>
    <row r="77" spans="1:8" x14ac:dyDescent="0.2">
      <c r="B77" t="s">
        <v>439</v>
      </c>
      <c r="C77" t="s">
        <v>17</v>
      </c>
      <c r="G77" t="s">
        <v>302</v>
      </c>
      <c r="H77" t="s">
        <v>284</v>
      </c>
    </row>
    <row r="78" spans="1:8" x14ac:dyDescent="0.2">
      <c r="B78" t="s">
        <v>66</v>
      </c>
      <c r="C78" t="s">
        <v>2</v>
      </c>
      <c r="F78" t="s">
        <v>437</v>
      </c>
      <c r="G78" t="s">
        <v>185</v>
      </c>
      <c r="H78" t="s">
        <v>433</v>
      </c>
    </row>
    <row r="79" spans="1:8" x14ac:dyDescent="0.2">
      <c r="B79" s="8" t="s">
        <v>67</v>
      </c>
      <c r="C79" s="8" t="s">
        <v>6</v>
      </c>
      <c r="G79" t="s">
        <v>303</v>
      </c>
      <c r="H79" t="s">
        <v>274</v>
      </c>
    </row>
    <row r="80" spans="1:8" x14ac:dyDescent="0.2">
      <c r="B80" s="8" t="s">
        <v>44</v>
      </c>
      <c r="C80" s="8" t="s">
        <v>17</v>
      </c>
      <c r="G80" t="s">
        <v>304</v>
      </c>
      <c r="H80" t="s">
        <v>275</v>
      </c>
    </row>
    <row r="81" spans="1:8" x14ac:dyDescent="0.2">
      <c r="B81" s="8" t="s">
        <v>114</v>
      </c>
      <c r="C81" s="8" t="s">
        <v>39</v>
      </c>
      <c r="G81" t="s">
        <v>305</v>
      </c>
      <c r="H81" t="s">
        <v>235</v>
      </c>
    </row>
    <row r="82" spans="1:8" x14ac:dyDescent="0.2">
      <c r="B82" s="5" t="s">
        <v>174</v>
      </c>
      <c r="C82" s="5" t="s">
        <v>162</v>
      </c>
      <c r="G82" t="s">
        <v>306</v>
      </c>
      <c r="H82" t="s">
        <v>237</v>
      </c>
    </row>
    <row r="83" spans="1:8" x14ac:dyDescent="0.2">
      <c r="B83" s="4" t="s">
        <v>175</v>
      </c>
      <c r="C83" s="4" t="s">
        <v>255</v>
      </c>
      <c r="G83" t="s">
        <v>307</v>
      </c>
      <c r="H83" t="s">
        <v>238</v>
      </c>
    </row>
    <row r="84" spans="1:8" x14ac:dyDescent="0.2">
      <c r="B84" s="6" t="s">
        <v>92</v>
      </c>
      <c r="C84" s="6" t="s">
        <v>163</v>
      </c>
      <c r="G84" t="s">
        <v>308</v>
      </c>
      <c r="H84" t="s">
        <v>239</v>
      </c>
    </row>
    <row r="85" spans="1:8" x14ac:dyDescent="0.2">
      <c r="A85" s="17" t="s">
        <v>353</v>
      </c>
      <c r="B85" s="17"/>
      <c r="C85" t="s">
        <v>111</v>
      </c>
    </row>
    <row r="86" spans="1:8" x14ac:dyDescent="0.2">
      <c r="B86" t="s">
        <v>358</v>
      </c>
      <c r="C86" t="s">
        <v>354</v>
      </c>
      <c r="G86" t="s">
        <v>360</v>
      </c>
      <c r="H86" t="s">
        <v>364</v>
      </c>
    </row>
    <row r="87" spans="1:8" x14ac:dyDescent="0.2">
      <c r="B87" t="s">
        <v>359</v>
      </c>
      <c r="C87" t="s">
        <v>6</v>
      </c>
      <c r="F87">
        <v>0</v>
      </c>
      <c r="G87" t="s">
        <v>361</v>
      </c>
      <c r="H87" t="s">
        <v>365</v>
      </c>
    </row>
    <row r="88" spans="1:8" x14ac:dyDescent="0.2">
      <c r="A88" s="17" t="s">
        <v>356</v>
      </c>
      <c r="B88" s="17"/>
      <c r="C88" t="s">
        <v>111</v>
      </c>
    </row>
    <row r="89" spans="1:8" x14ac:dyDescent="0.2">
      <c r="B89" t="s">
        <v>357</v>
      </c>
      <c r="C89" t="s">
        <v>355</v>
      </c>
      <c r="G89" t="s">
        <v>362</v>
      </c>
      <c r="H89" t="s">
        <v>364</v>
      </c>
    </row>
    <row r="90" spans="1:8" x14ac:dyDescent="0.2">
      <c r="B90" t="s">
        <v>359</v>
      </c>
      <c r="C90" t="s">
        <v>6</v>
      </c>
      <c r="G90" t="s">
        <v>363</v>
      </c>
      <c r="H90" t="s">
        <v>366</v>
      </c>
    </row>
    <row r="91" spans="1:8" x14ac:dyDescent="0.2">
      <c r="A91" s="1" t="s">
        <v>55</v>
      </c>
      <c r="B91" s="1"/>
      <c r="C91" t="s">
        <v>12</v>
      </c>
      <c r="F91">
        <v>0</v>
      </c>
      <c r="G91" t="s">
        <v>314</v>
      </c>
    </row>
    <row r="92" spans="1:8" x14ac:dyDescent="0.2">
      <c r="B92" t="s">
        <v>42</v>
      </c>
      <c r="C92" t="s">
        <v>2</v>
      </c>
      <c r="D92" t="b">
        <v>1</v>
      </c>
      <c r="G92" t="s">
        <v>268</v>
      </c>
      <c r="H92" t="s">
        <v>269</v>
      </c>
    </row>
    <row r="93" spans="1:8" x14ac:dyDescent="0.2">
      <c r="B93" t="s">
        <v>3</v>
      </c>
      <c r="C93" t="s">
        <v>328</v>
      </c>
      <c r="G93" t="s">
        <v>329</v>
      </c>
      <c r="H93" t="s">
        <v>330</v>
      </c>
    </row>
    <row r="94" spans="1:8" x14ac:dyDescent="0.2">
      <c r="B94" t="s">
        <v>43</v>
      </c>
      <c r="C94" t="s">
        <v>2</v>
      </c>
      <c r="D94" t="b">
        <v>1</v>
      </c>
      <c r="G94" t="s">
        <v>176</v>
      </c>
      <c r="H94" t="s">
        <v>240</v>
      </c>
    </row>
    <row r="95" spans="1:8" x14ac:dyDescent="0.2">
      <c r="B95" t="s">
        <v>58</v>
      </c>
      <c r="C95" t="s">
        <v>6</v>
      </c>
      <c r="D95" t="b">
        <v>1</v>
      </c>
      <c r="E95">
        <v>1</v>
      </c>
      <c r="G95" t="s">
        <v>177</v>
      </c>
      <c r="H95" t="s">
        <v>326</v>
      </c>
    </row>
    <row r="96" spans="1:8" x14ac:dyDescent="0.2">
      <c r="B96" t="s">
        <v>57</v>
      </c>
      <c r="C96" t="s">
        <v>6</v>
      </c>
      <c r="D96" t="b">
        <v>1</v>
      </c>
      <c r="E96">
        <v>1</v>
      </c>
      <c r="G96" t="s">
        <v>178</v>
      </c>
      <c r="H96" t="s">
        <v>325</v>
      </c>
    </row>
    <row r="97" spans="1:8" x14ac:dyDescent="0.2">
      <c r="B97" t="s">
        <v>117</v>
      </c>
      <c r="C97" t="s">
        <v>6</v>
      </c>
      <c r="D97" t="b">
        <v>1</v>
      </c>
      <c r="E97">
        <v>2</v>
      </c>
      <c r="G97" t="s">
        <v>179</v>
      </c>
      <c r="H97" t="s">
        <v>242</v>
      </c>
    </row>
    <row r="98" spans="1:8" x14ac:dyDescent="0.2">
      <c r="B98" t="s">
        <v>59</v>
      </c>
      <c r="C98" t="s">
        <v>2</v>
      </c>
      <c r="D98" t="b">
        <v>1</v>
      </c>
      <c r="G98" t="s">
        <v>180</v>
      </c>
      <c r="H98" t="s">
        <v>241</v>
      </c>
    </row>
    <row r="99" spans="1:8" ht="32" x14ac:dyDescent="0.2">
      <c r="B99" t="s">
        <v>60</v>
      </c>
      <c r="C99" t="s">
        <v>17</v>
      </c>
      <c r="G99" t="s">
        <v>181</v>
      </c>
      <c r="H99" s="14" t="s">
        <v>243</v>
      </c>
    </row>
    <row r="100" spans="1:8" x14ac:dyDescent="0.2">
      <c r="B100" t="s">
        <v>61</v>
      </c>
      <c r="C100" t="s">
        <v>17</v>
      </c>
      <c r="G100" t="s">
        <v>182</v>
      </c>
      <c r="H100" t="s">
        <v>183</v>
      </c>
    </row>
    <row r="101" spans="1:8" x14ac:dyDescent="0.2">
      <c r="B101" t="s">
        <v>134</v>
      </c>
      <c r="C101" t="s">
        <v>431</v>
      </c>
      <c r="G101" t="s">
        <v>184</v>
      </c>
      <c r="H101" t="s">
        <v>244</v>
      </c>
    </row>
    <row r="102" spans="1:8" x14ac:dyDescent="0.2">
      <c r="B102" t="s">
        <v>273</v>
      </c>
      <c r="C102" t="s">
        <v>432</v>
      </c>
      <c r="G102" t="s">
        <v>276</v>
      </c>
      <c r="H102" s="14" t="s">
        <v>327</v>
      </c>
    </row>
    <row r="103" spans="1:8" x14ac:dyDescent="0.2">
      <c r="B103" t="s">
        <v>66</v>
      </c>
      <c r="C103" t="s">
        <v>2</v>
      </c>
      <c r="G103" t="s">
        <v>185</v>
      </c>
      <c r="H103" t="s">
        <v>245</v>
      </c>
    </row>
    <row r="104" spans="1:8" x14ac:dyDescent="0.2">
      <c r="B104" s="8" t="s">
        <v>67</v>
      </c>
      <c r="C104" s="8" t="s">
        <v>6</v>
      </c>
      <c r="G104" t="s">
        <v>186</v>
      </c>
      <c r="H104" t="s">
        <v>246</v>
      </c>
    </row>
    <row r="105" spans="1:8" x14ac:dyDescent="0.2">
      <c r="B105" s="8" t="s">
        <v>114</v>
      </c>
      <c r="C105" s="8" t="s">
        <v>39</v>
      </c>
      <c r="G105" t="s">
        <v>187</v>
      </c>
      <c r="H105" t="s">
        <v>247</v>
      </c>
    </row>
    <row r="106" spans="1:8" x14ac:dyDescent="0.2">
      <c r="B106" s="8" t="s">
        <v>44</v>
      </c>
      <c r="C106" s="8" t="s">
        <v>17</v>
      </c>
      <c r="G106" t="s">
        <v>188</v>
      </c>
      <c r="H106" t="s">
        <v>251</v>
      </c>
    </row>
    <row r="107" spans="1:8" x14ac:dyDescent="0.2">
      <c r="B107" s="5" t="s">
        <v>174</v>
      </c>
      <c r="C107" s="5" t="s">
        <v>162</v>
      </c>
      <c r="F107" t="s">
        <v>70</v>
      </c>
      <c r="G107" t="s">
        <v>189</v>
      </c>
      <c r="H107" t="s">
        <v>248</v>
      </c>
    </row>
    <row r="108" spans="1:8" x14ac:dyDescent="0.2">
      <c r="B108" s="4" t="s">
        <v>175</v>
      </c>
      <c r="C108" s="4" t="s">
        <v>255</v>
      </c>
      <c r="G108" t="s">
        <v>190</v>
      </c>
      <c r="H108" t="s">
        <v>249</v>
      </c>
    </row>
    <row r="109" spans="1:8" x14ac:dyDescent="0.2">
      <c r="B109" s="6" t="s">
        <v>92</v>
      </c>
      <c r="C109" s="6" t="s">
        <v>163</v>
      </c>
      <c r="F109" t="s">
        <v>168</v>
      </c>
      <c r="G109" t="s">
        <v>191</v>
      </c>
      <c r="H109" t="s">
        <v>250</v>
      </c>
    </row>
    <row r="110" spans="1:8" x14ac:dyDescent="0.2">
      <c r="A110" s="50" t="s">
        <v>261</v>
      </c>
      <c r="B110" s="50"/>
      <c r="C110" t="s">
        <v>12</v>
      </c>
    </row>
    <row r="111" spans="1:8" x14ac:dyDescent="0.2">
      <c r="B111" t="s">
        <v>42</v>
      </c>
      <c r="C111" t="s">
        <v>2</v>
      </c>
      <c r="D111" t="b">
        <v>1</v>
      </c>
      <c r="G111" t="s">
        <v>199</v>
      </c>
      <c r="H111" t="s">
        <v>218</v>
      </c>
    </row>
    <row r="112" spans="1:8" x14ac:dyDescent="0.2">
      <c r="B112" t="s">
        <v>43</v>
      </c>
      <c r="C112" t="s">
        <v>2</v>
      </c>
      <c r="D112" t="b">
        <v>1</v>
      </c>
      <c r="G112" t="s">
        <v>200</v>
      </c>
      <c r="H112" t="s">
        <v>219</v>
      </c>
    </row>
    <row r="113" spans="2:8" x14ac:dyDescent="0.2">
      <c r="B113" t="s">
        <v>3</v>
      </c>
      <c r="C113" t="s">
        <v>2</v>
      </c>
      <c r="D113" t="b">
        <v>1</v>
      </c>
      <c r="G113" t="s">
        <v>201</v>
      </c>
      <c r="H113" t="s">
        <v>197</v>
      </c>
    </row>
    <row r="114" spans="2:8" x14ac:dyDescent="0.2">
      <c r="B114" t="s">
        <v>5</v>
      </c>
      <c r="C114" t="s">
        <v>2</v>
      </c>
      <c r="D114" t="b">
        <v>1</v>
      </c>
      <c r="G114" t="s">
        <v>202</v>
      </c>
      <c r="H114" t="s">
        <v>196</v>
      </c>
    </row>
    <row r="115" spans="2:8" x14ac:dyDescent="0.2">
      <c r="B115" t="s">
        <v>115</v>
      </c>
      <c r="C115" t="s">
        <v>17</v>
      </c>
      <c r="D115" t="b">
        <v>1</v>
      </c>
      <c r="E115" t="s">
        <v>116</v>
      </c>
      <c r="G115" t="s">
        <v>203</v>
      </c>
      <c r="H115" t="s">
        <v>198</v>
      </c>
    </row>
    <row r="116" spans="2:8" x14ac:dyDescent="0.2">
      <c r="B116" s="8" t="s">
        <v>114</v>
      </c>
      <c r="C116" s="8" t="s">
        <v>39</v>
      </c>
      <c r="G116" t="s">
        <v>204</v>
      </c>
      <c r="H116" t="s">
        <v>236</v>
      </c>
    </row>
    <row r="117" spans="2:8" x14ac:dyDescent="0.2">
      <c r="B117" s="8" t="s">
        <v>44</v>
      </c>
      <c r="C117" s="8" t="s">
        <v>17</v>
      </c>
      <c r="G117" t="s">
        <v>205</v>
      </c>
      <c r="H117" t="s">
        <v>220</v>
      </c>
    </row>
    <row r="118" spans="2:8" x14ac:dyDescent="0.2">
      <c r="B118" t="s">
        <v>45</v>
      </c>
      <c r="C118" t="s">
        <v>2</v>
      </c>
      <c r="G118" t="s">
        <v>206</v>
      </c>
      <c r="H118" t="s">
        <v>221</v>
      </c>
    </row>
    <row r="119" spans="2:8" x14ac:dyDescent="0.2">
      <c r="B119" t="s">
        <v>52</v>
      </c>
      <c r="C119" t="s">
        <v>2</v>
      </c>
      <c r="G119" t="s">
        <v>207</v>
      </c>
      <c r="H119" t="s">
        <v>222</v>
      </c>
    </row>
    <row r="120" spans="2:8" x14ac:dyDescent="0.2">
      <c r="B120" t="s">
        <v>46</v>
      </c>
      <c r="C120" t="s">
        <v>2</v>
      </c>
      <c r="G120" t="s">
        <v>208</v>
      </c>
      <c r="H120" t="s">
        <v>223</v>
      </c>
    </row>
    <row r="121" spans="2:8" x14ac:dyDescent="0.2">
      <c r="B121" t="s">
        <v>47</v>
      </c>
      <c r="C121" t="s">
        <v>2</v>
      </c>
      <c r="G121" t="s">
        <v>209</v>
      </c>
      <c r="H121" t="s">
        <v>224</v>
      </c>
    </row>
    <row r="122" spans="2:8" x14ac:dyDescent="0.2">
      <c r="B122" t="s">
        <v>48</v>
      </c>
      <c r="C122" t="s">
        <v>6</v>
      </c>
      <c r="G122" t="s">
        <v>210</v>
      </c>
      <c r="H122" t="s">
        <v>225</v>
      </c>
    </row>
    <row r="123" spans="2:8" x14ac:dyDescent="0.2">
      <c r="B123" t="s">
        <v>49</v>
      </c>
      <c r="C123" t="s">
        <v>6</v>
      </c>
      <c r="G123" t="s">
        <v>211</v>
      </c>
      <c r="H123" t="s">
        <v>226</v>
      </c>
    </row>
    <row r="124" spans="2:8" x14ac:dyDescent="0.2">
      <c r="B124" s="5" t="s">
        <v>174</v>
      </c>
      <c r="C124" s="5" t="s">
        <v>162</v>
      </c>
      <c r="F124" t="s">
        <v>70</v>
      </c>
      <c r="G124" t="s">
        <v>212</v>
      </c>
      <c r="H124" t="s">
        <v>227</v>
      </c>
    </row>
    <row r="125" spans="2:8" x14ac:dyDescent="0.2">
      <c r="B125" s="4" t="s">
        <v>175</v>
      </c>
      <c r="C125" s="4" t="s">
        <v>255</v>
      </c>
      <c r="G125" t="s">
        <v>214</v>
      </c>
      <c r="H125" t="s">
        <v>228</v>
      </c>
    </row>
    <row r="126" spans="2:8" x14ac:dyDescent="0.2">
      <c r="B126" s="6" t="s">
        <v>92</v>
      </c>
      <c r="C126" s="6" t="s">
        <v>163</v>
      </c>
      <c r="F126" s="2" t="s">
        <v>168</v>
      </c>
      <c r="G126" t="s">
        <v>213</v>
      </c>
      <c r="H126" t="s">
        <v>229</v>
      </c>
    </row>
    <row r="127" spans="2:8" x14ac:dyDescent="0.2">
      <c r="B127" t="s">
        <v>55</v>
      </c>
      <c r="C127" t="s">
        <v>216</v>
      </c>
      <c r="G127" t="s">
        <v>215</v>
      </c>
      <c r="H127" t="s">
        <v>230</v>
      </c>
    </row>
    <row r="128" spans="2:8" x14ac:dyDescent="0.2">
      <c r="B128" t="s">
        <v>66</v>
      </c>
      <c r="C128" t="s">
        <v>2</v>
      </c>
      <c r="F128" t="s">
        <v>437</v>
      </c>
      <c r="G128" t="s">
        <v>217</v>
      </c>
      <c r="H128" t="s">
        <v>231</v>
      </c>
    </row>
    <row r="129" spans="1:8" x14ac:dyDescent="0.2">
      <c r="A129" s="50" t="s">
        <v>264</v>
      </c>
      <c r="B129" s="50"/>
      <c r="C129" t="s">
        <v>111</v>
      </c>
    </row>
    <row r="130" spans="1:8" x14ac:dyDescent="0.2">
      <c r="B130" t="s">
        <v>93</v>
      </c>
      <c r="C130" t="s">
        <v>2</v>
      </c>
      <c r="G130" t="s">
        <v>296</v>
      </c>
      <c r="H130" t="s">
        <v>258</v>
      </c>
    </row>
    <row r="131" spans="1:8" x14ac:dyDescent="0.2">
      <c r="B131" t="s">
        <v>257</v>
      </c>
      <c r="C131" t="s">
        <v>252</v>
      </c>
      <c r="G131" t="s">
        <v>297</v>
      </c>
      <c r="H131" t="s">
        <v>259</v>
      </c>
    </row>
    <row r="132" spans="1:8" x14ac:dyDescent="0.2">
      <c r="B132" t="s">
        <v>50</v>
      </c>
      <c r="C132" t="s">
        <v>39</v>
      </c>
      <c r="G132" t="s">
        <v>298</v>
      </c>
      <c r="H132" t="s">
        <v>260</v>
      </c>
    </row>
    <row r="133" spans="1:8" x14ac:dyDescent="0.2">
      <c r="A133" s="50" t="s">
        <v>256</v>
      </c>
      <c r="B133" s="50"/>
      <c r="C133" t="s">
        <v>12</v>
      </c>
    </row>
    <row r="134" spans="1:8" x14ac:dyDescent="0.2">
      <c r="B134" t="s">
        <v>294</v>
      </c>
      <c r="C134" t="s">
        <v>262</v>
      </c>
      <c r="E134" s="3"/>
      <c r="G134" t="s">
        <v>295</v>
      </c>
    </row>
    <row r="135" spans="1:8" x14ac:dyDescent="0.2">
      <c r="A135" s="50" t="s">
        <v>267</v>
      </c>
      <c r="B135" s="50"/>
      <c r="C135" t="s">
        <v>12</v>
      </c>
    </row>
    <row r="136" spans="1:8" x14ac:dyDescent="0.2">
      <c r="B136" t="s">
        <v>93</v>
      </c>
      <c r="C136" t="s">
        <v>2</v>
      </c>
      <c r="D136" t="b">
        <v>1</v>
      </c>
      <c r="G136" t="s">
        <v>309</v>
      </c>
      <c r="H136" t="s">
        <v>271</v>
      </c>
    </row>
    <row r="137" spans="1:8" x14ac:dyDescent="0.2">
      <c r="B137" t="s">
        <v>272</v>
      </c>
      <c r="C137" t="s">
        <v>216</v>
      </c>
      <c r="G137" t="s">
        <v>310</v>
      </c>
      <c r="H137" t="s">
        <v>270</v>
      </c>
    </row>
    <row r="138" spans="1:8" x14ac:dyDescent="0.2">
      <c r="B138" t="s">
        <v>265</v>
      </c>
      <c r="C138" t="s">
        <v>266</v>
      </c>
      <c r="G138" t="s">
        <v>311</v>
      </c>
      <c r="H138" t="s">
        <v>331</v>
      </c>
    </row>
    <row r="139" spans="1:8" x14ac:dyDescent="0.2">
      <c r="B139" t="s">
        <v>278</v>
      </c>
      <c r="C139" t="s">
        <v>279</v>
      </c>
      <c r="G139" t="s">
        <v>312</v>
      </c>
      <c r="H139" t="s">
        <v>332</v>
      </c>
    </row>
    <row r="140" spans="1:8" x14ac:dyDescent="0.2">
      <c r="A140" s="50" t="s">
        <v>383</v>
      </c>
      <c r="B140" s="50"/>
      <c r="C140" t="s">
        <v>19</v>
      </c>
      <c r="G140" t="s">
        <v>388</v>
      </c>
    </row>
    <row r="141" spans="1:8" x14ac:dyDescent="0.2">
      <c r="B141" t="s">
        <v>58</v>
      </c>
      <c r="C141" t="s">
        <v>6</v>
      </c>
      <c r="G141" t="s">
        <v>443</v>
      </c>
    </row>
    <row r="142" spans="1:8" x14ac:dyDescent="0.2">
      <c r="B142" t="s">
        <v>382</v>
      </c>
      <c r="C142" t="s">
        <v>6</v>
      </c>
      <c r="G142" t="s">
        <v>386</v>
      </c>
      <c r="H142" t="s">
        <v>391</v>
      </c>
    </row>
    <row r="143" spans="1:8" x14ac:dyDescent="0.2">
      <c r="B143" t="s">
        <v>384</v>
      </c>
      <c r="C143" t="s">
        <v>6</v>
      </c>
      <c r="G143" t="s">
        <v>387</v>
      </c>
      <c r="H143" t="s">
        <v>392</v>
      </c>
    </row>
    <row r="144" spans="1:8" x14ac:dyDescent="0.2">
      <c r="A144" s="50" t="s">
        <v>380</v>
      </c>
      <c r="B144" s="50"/>
      <c r="C144" t="s">
        <v>111</v>
      </c>
      <c r="G144" t="s">
        <v>389</v>
      </c>
    </row>
    <row r="145" spans="1:13" x14ac:dyDescent="0.2">
      <c r="B145" t="s">
        <v>93</v>
      </c>
      <c r="C145" t="s">
        <v>2</v>
      </c>
      <c r="G145" t="s">
        <v>390</v>
      </c>
      <c r="H145" t="s">
        <v>393</v>
      </c>
    </row>
    <row r="146" spans="1:13" x14ac:dyDescent="0.2">
      <c r="B146" t="s">
        <v>383</v>
      </c>
      <c r="C146" t="s">
        <v>385</v>
      </c>
      <c r="G146" t="s">
        <v>388</v>
      </c>
      <c r="H146" t="s">
        <v>394</v>
      </c>
    </row>
    <row r="147" spans="1:13" x14ac:dyDescent="0.2">
      <c r="A147" s="50" t="s">
        <v>444</v>
      </c>
      <c r="B147" s="50"/>
      <c r="C147" t="s">
        <v>111</v>
      </c>
      <c r="G147" t="s">
        <v>445</v>
      </c>
    </row>
    <row r="148" spans="1:13" x14ac:dyDescent="0.2">
      <c r="B148" t="s">
        <v>58</v>
      </c>
      <c r="C148" t="s">
        <v>6</v>
      </c>
      <c r="G148" t="s">
        <v>446</v>
      </c>
    </row>
    <row r="149" spans="1:13" x14ac:dyDescent="0.2">
      <c r="B149" t="s">
        <v>382</v>
      </c>
      <c r="C149" t="s">
        <v>6</v>
      </c>
      <c r="G149" t="s">
        <v>447</v>
      </c>
    </row>
    <row r="150" spans="1:13" x14ac:dyDescent="0.2">
      <c r="B150" t="s">
        <v>290</v>
      </c>
      <c r="C150" t="s">
        <v>252</v>
      </c>
      <c r="G150" t="s">
        <v>448</v>
      </c>
    </row>
    <row r="151" spans="1:13" x14ac:dyDescent="0.2">
      <c r="B151" t="s">
        <v>292</v>
      </c>
      <c r="C151" t="s">
        <v>252</v>
      </c>
      <c r="G151" t="s">
        <v>449</v>
      </c>
    </row>
    <row r="152" spans="1:13" x14ac:dyDescent="0.2">
      <c r="A152" s="50" t="s">
        <v>263</v>
      </c>
      <c r="B152" s="50"/>
      <c r="C152" t="s">
        <v>12</v>
      </c>
    </row>
    <row r="153" spans="1:13" x14ac:dyDescent="0.2">
      <c r="B153" t="s">
        <v>42</v>
      </c>
      <c r="C153" t="s">
        <v>2</v>
      </c>
      <c r="G153" t="s">
        <v>367</v>
      </c>
      <c r="H153" t="s">
        <v>286</v>
      </c>
    </row>
    <row r="154" spans="1:13" x14ac:dyDescent="0.2">
      <c r="B154" t="s">
        <v>1</v>
      </c>
      <c r="C154" t="s">
        <v>2</v>
      </c>
      <c r="G154" t="s">
        <v>368</v>
      </c>
      <c r="H154" t="s">
        <v>285</v>
      </c>
    </row>
    <row r="155" spans="1:13" x14ac:dyDescent="0.2">
      <c r="B155" t="s">
        <v>265</v>
      </c>
      <c r="C155" t="s">
        <v>266</v>
      </c>
      <c r="G155" t="s">
        <v>371</v>
      </c>
      <c r="H155" t="s">
        <v>287</v>
      </c>
    </row>
    <row r="156" spans="1:13" x14ac:dyDescent="0.2">
      <c r="B156" t="s">
        <v>280</v>
      </c>
      <c r="C156" t="s">
        <v>69</v>
      </c>
      <c r="G156" t="s">
        <v>369</v>
      </c>
      <c r="H156" t="s">
        <v>288</v>
      </c>
    </row>
    <row r="157" spans="1:13" x14ac:dyDescent="0.2">
      <c r="B157" t="s">
        <v>277</v>
      </c>
      <c r="C157" t="s">
        <v>381</v>
      </c>
      <c r="G157" t="s">
        <v>370</v>
      </c>
      <c r="H157" t="s">
        <v>289</v>
      </c>
    </row>
    <row r="158" spans="1:13" x14ac:dyDescent="0.2">
      <c r="B158" t="s">
        <v>290</v>
      </c>
      <c r="C158" t="s">
        <v>252</v>
      </c>
      <c r="G158" t="s">
        <v>372</v>
      </c>
      <c r="H158" t="s">
        <v>291</v>
      </c>
    </row>
    <row r="159" spans="1:13" x14ac:dyDescent="0.2">
      <c r="B159" t="s">
        <v>292</v>
      </c>
      <c r="C159" t="s">
        <v>252</v>
      </c>
      <c r="G159" t="s">
        <v>373</v>
      </c>
      <c r="H159" t="s">
        <v>293</v>
      </c>
    </row>
    <row r="160" spans="1:13" ht="32" customHeight="1" x14ac:dyDescent="0.2">
      <c r="B160" t="s">
        <v>101</v>
      </c>
      <c r="C160" t="s">
        <v>313</v>
      </c>
      <c r="F160" t="s">
        <v>451</v>
      </c>
      <c r="G160" t="s">
        <v>374</v>
      </c>
      <c r="H160" t="s">
        <v>376</v>
      </c>
      <c r="I160" s="52" t="s">
        <v>379</v>
      </c>
      <c r="J160" s="52"/>
      <c r="K160" s="52"/>
      <c r="L160" s="52"/>
      <c r="M160" s="52"/>
    </row>
    <row r="161" spans="2:13" ht="49" customHeight="1" x14ac:dyDescent="0.2">
      <c r="B161" t="s">
        <v>65</v>
      </c>
      <c r="C161" t="s">
        <v>53</v>
      </c>
      <c r="F161" t="s">
        <v>451</v>
      </c>
      <c r="G161" t="s">
        <v>375</v>
      </c>
      <c r="H161" t="s">
        <v>377</v>
      </c>
      <c r="I161" s="52" t="s">
        <v>378</v>
      </c>
      <c r="J161" s="52"/>
      <c r="K161" s="52"/>
      <c r="L161" s="52"/>
      <c r="M161" s="52"/>
    </row>
    <row r="162" spans="2:13" x14ac:dyDescent="0.2">
      <c r="B162" t="s">
        <v>444</v>
      </c>
      <c r="C162" t="s">
        <v>450</v>
      </c>
      <c r="G162" t="s">
        <v>445</v>
      </c>
      <c r="H162" t="s">
        <v>452</v>
      </c>
    </row>
  </sheetData>
  <autoFilter ref="A2:M161" xr:uid="{A98571A1-046A-F843-AA6D-99F644BB2C36}"/>
  <mergeCells count="23">
    <mergeCell ref="I161:M161"/>
    <mergeCell ref="I160:M160"/>
    <mergeCell ref="A144:B144"/>
    <mergeCell ref="A140:B140"/>
    <mergeCell ref="A147:B147"/>
    <mergeCell ref="A129:B129"/>
    <mergeCell ref="A133:B133"/>
    <mergeCell ref="A152:B152"/>
    <mergeCell ref="A135:B135"/>
    <mergeCell ref="A73:B73"/>
    <mergeCell ref="I22:M23"/>
    <mergeCell ref="A24:B24"/>
    <mergeCell ref="A110:B110"/>
    <mergeCell ref="A63:B63"/>
    <mergeCell ref="A54:B54"/>
    <mergeCell ref="A45:B45"/>
    <mergeCell ref="A49:B49"/>
    <mergeCell ref="A28:B28"/>
    <mergeCell ref="A3:B3"/>
    <mergeCell ref="A10:B10"/>
    <mergeCell ref="A34:B34"/>
    <mergeCell ref="A19:B19"/>
    <mergeCell ref="A21:B2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977F5-8816-AB47-8034-427F0E9D0FB0}">
  <dimension ref="A2:C2"/>
  <sheetViews>
    <sheetView workbookViewId="0">
      <selection activeCell="A3" sqref="A3"/>
    </sheetView>
  </sheetViews>
  <sheetFormatPr baseColWidth="10" defaultRowHeight="16" x14ac:dyDescent="0.2"/>
  <cols>
    <col min="1" max="1" width="13.83203125" bestFit="1" customWidth="1"/>
    <col min="2" max="2" width="15.1640625" bestFit="1" customWidth="1"/>
    <col min="3" max="3" width="10.6640625" bestFit="1" customWidth="1"/>
  </cols>
  <sheetData>
    <row r="2" spans="1:3" x14ac:dyDescent="0.2">
      <c r="A2" t="s">
        <v>434</v>
      </c>
      <c r="B2" t="s">
        <v>435</v>
      </c>
      <c r="C2" t="s">
        <v>436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2A2F9-1AE6-3C42-AA72-B6D7679A6D69}">
  <dimension ref="B2:E5"/>
  <sheetViews>
    <sheetView zoomScale="282" workbookViewId="0">
      <selection activeCell="E7" sqref="E7"/>
    </sheetView>
  </sheetViews>
  <sheetFormatPr baseColWidth="10" defaultRowHeight="16" x14ac:dyDescent="0.2"/>
  <cols>
    <col min="2" max="2" width="3.33203125" customWidth="1"/>
    <col min="4" max="4" width="5.33203125" customWidth="1"/>
  </cols>
  <sheetData>
    <row r="2" spans="2:5" x14ac:dyDescent="0.2">
      <c r="B2" t="s">
        <v>321</v>
      </c>
      <c r="D2" t="s">
        <v>322</v>
      </c>
    </row>
    <row r="3" spans="2:5" x14ac:dyDescent="0.2">
      <c r="B3" t="s">
        <v>315</v>
      </c>
      <c r="D3" s="48">
        <v>1</v>
      </c>
      <c r="E3" t="s">
        <v>317</v>
      </c>
    </row>
    <row r="4" spans="2:5" x14ac:dyDescent="0.2">
      <c r="C4" t="s">
        <v>316</v>
      </c>
      <c r="D4">
        <v>1.1000000000000001</v>
      </c>
      <c r="E4" t="s">
        <v>318</v>
      </c>
    </row>
    <row r="5" spans="2:5" x14ac:dyDescent="0.2">
      <c r="C5" t="s">
        <v>319</v>
      </c>
      <c r="D5">
        <v>1.2</v>
      </c>
      <c r="E5" t="s">
        <v>320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EAD6A-92F9-7A48-A434-AB75EEB17EE7}">
  <dimension ref="A2:I38"/>
  <sheetViews>
    <sheetView workbookViewId="0">
      <selection activeCell="H16" sqref="H16"/>
    </sheetView>
  </sheetViews>
  <sheetFormatPr baseColWidth="10" defaultRowHeight="16" x14ac:dyDescent="0.2"/>
  <cols>
    <col min="1" max="1" width="20.5" bestFit="1" customWidth="1"/>
    <col min="3" max="3" width="12.33203125" customWidth="1"/>
  </cols>
  <sheetData>
    <row r="2" spans="1:6" x14ac:dyDescent="0.2">
      <c r="A2" t="s">
        <v>73</v>
      </c>
      <c r="B2" s="10" t="s">
        <v>74</v>
      </c>
      <c r="C2" s="10" t="s">
        <v>75</v>
      </c>
      <c r="D2" s="10" t="s">
        <v>76</v>
      </c>
    </row>
    <row r="3" spans="1:6" x14ac:dyDescent="0.2">
      <c r="A3" s="11" t="s">
        <v>77</v>
      </c>
      <c r="B3" s="10" t="s">
        <v>78</v>
      </c>
      <c r="C3" s="10" t="s">
        <v>78</v>
      </c>
      <c r="D3" s="10" t="s">
        <v>78</v>
      </c>
    </row>
    <row r="4" spans="1:6" x14ac:dyDescent="0.2">
      <c r="A4" s="11" t="s">
        <v>86</v>
      </c>
      <c r="B4" s="10" t="s">
        <v>78</v>
      </c>
      <c r="C4" s="10" t="s">
        <v>80</v>
      </c>
      <c r="D4" s="10" t="s">
        <v>80</v>
      </c>
      <c r="F4" s="13" t="s">
        <v>88</v>
      </c>
    </row>
    <row r="5" spans="1:6" x14ac:dyDescent="0.2">
      <c r="A5" s="11" t="s">
        <v>87</v>
      </c>
      <c r="B5" s="10" t="s">
        <v>78</v>
      </c>
      <c r="C5" s="10" t="s">
        <v>80</v>
      </c>
      <c r="D5" s="10" t="s">
        <v>80</v>
      </c>
      <c r="F5" s="13" t="s">
        <v>89</v>
      </c>
    </row>
    <row r="6" spans="1:6" x14ac:dyDescent="0.2">
      <c r="A6" s="11" t="s">
        <v>82</v>
      </c>
      <c r="B6" s="10" t="s">
        <v>78</v>
      </c>
      <c r="C6" s="10" t="s">
        <v>80</v>
      </c>
      <c r="D6" s="10" t="s">
        <v>78</v>
      </c>
    </row>
    <row r="7" spans="1:6" x14ac:dyDescent="0.2">
      <c r="A7" s="11" t="s">
        <v>81</v>
      </c>
      <c r="B7" s="10" t="s">
        <v>78</v>
      </c>
      <c r="C7" s="10" t="s">
        <v>80</v>
      </c>
      <c r="D7" s="10" t="s">
        <v>80</v>
      </c>
    </row>
    <row r="8" spans="1:6" x14ac:dyDescent="0.2">
      <c r="A8" s="11" t="s">
        <v>71</v>
      </c>
      <c r="B8" s="10" t="s">
        <v>78</v>
      </c>
      <c r="C8" s="10" t="s">
        <v>80</v>
      </c>
      <c r="D8" s="10" t="s">
        <v>80</v>
      </c>
    </row>
    <row r="9" spans="1:6" x14ac:dyDescent="0.2">
      <c r="A9" s="11" t="s">
        <v>72</v>
      </c>
      <c r="B9" s="10" t="s">
        <v>78</v>
      </c>
      <c r="C9" s="10" t="s">
        <v>78</v>
      </c>
      <c r="D9" s="10" t="s">
        <v>80</v>
      </c>
    </row>
    <row r="10" spans="1:6" x14ac:dyDescent="0.2">
      <c r="A10" s="11" t="s">
        <v>83</v>
      </c>
      <c r="B10" s="10" t="s">
        <v>78</v>
      </c>
      <c r="C10" s="10" t="s">
        <v>80</v>
      </c>
      <c r="D10" s="10" t="s">
        <v>78</v>
      </c>
    </row>
    <row r="11" spans="1:6" x14ac:dyDescent="0.2">
      <c r="A11" s="12" t="s">
        <v>84</v>
      </c>
      <c r="B11" s="10" t="s">
        <v>80</v>
      </c>
      <c r="C11" s="10" t="s">
        <v>80</v>
      </c>
      <c r="D11" s="10" t="s">
        <v>80</v>
      </c>
    </row>
    <row r="12" spans="1:6" x14ac:dyDescent="0.2">
      <c r="A12" s="12" t="s">
        <v>85</v>
      </c>
      <c r="B12" s="10" t="s">
        <v>80</v>
      </c>
      <c r="C12" s="10" t="s">
        <v>80</v>
      </c>
      <c r="D12" s="10" t="s">
        <v>80</v>
      </c>
    </row>
    <row r="13" spans="1:6" x14ac:dyDescent="0.2">
      <c r="B13" s="9"/>
      <c r="C13" s="9"/>
      <c r="D13" s="9"/>
    </row>
    <row r="14" spans="1:6" x14ac:dyDescent="0.2">
      <c r="B14" s="9"/>
      <c r="C14" s="9"/>
      <c r="D14" s="9"/>
    </row>
    <row r="15" spans="1:6" x14ac:dyDescent="0.2">
      <c r="B15" s="9"/>
      <c r="C15" s="9"/>
      <c r="D15" s="9"/>
    </row>
    <row r="16" spans="1:6" x14ac:dyDescent="0.2">
      <c r="A16" t="s">
        <v>71</v>
      </c>
      <c r="B16" s="9" t="s">
        <v>26</v>
      </c>
      <c r="C16" s="9" t="s">
        <v>90</v>
      </c>
      <c r="D16" s="9" t="s">
        <v>8</v>
      </c>
      <c r="E16" s="9" t="s">
        <v>79</v>
      </c>
      <c r="F16" s="9" t="s">
        <v>91</v>
      </c>
    </row>
    <row r="17" spans="1:9" x14ac:dyDescent="0.2">
      <c r="A17" t="s">
        <v>72</v>
      </c>
      <c r="B17" s="9" t="s">
        <v>26</v>
      </c>
      <c r="C17" s="9" t="s">
        <v>90</v>
      </c>
      <c r="D17" s="9" t="s">
        <v>8</v>
      </c>
      <c r="E17" s="9" t="s">
        <v>79</v>
      </c>
      <c r="F17" s="9" t="s">
        <v>91</v>
      </c>
    </row>
    <row r="18" spans="1:9" x14ac:dyDescent="0.2">
      <c r="A18" t="s">
        <v>83</v>
      </c>
      <c r="B18" s="9" t="s">
        <v>26</v>
      </c>
      <c r="C18" s="9" t="s">
        <v>90</v>
      </c>
      <c r="D18" s="9" t="s">
        <v>8</v>
      </c>
      <c r="E18" s="9" t="s">
        <v>79</v>
      </c>
      <c r="F18" s="9" t="s">
        <v>91</v>
      </c>
    </row>
    <row r="19" spans="1:9" x14ac:dyDescent="0.2">
      <c r="B19" s="9"/>
      <c r="C19" s="9"/>
      <c r="D19" s="9"/>
    </row>
    <row r="20" spans="1:9" x14ac:dyDescent="0.2">
      <c r="B20" s="9"/>
      <c r="C20" s="9"/>
      <c r="D20" s="9"/>
    </row>
    <row r="21" spans="1:9" x14ac:dyDescent="0.2">
      <c r="A21" t="s">
        <v>71</v>
      </c>
      <c r="B21" s="9" t="s">
        <v>95</v>
      </c>
      <c r="C21" s="9" t="s">
        <v>96</v>
      </c>
      <c r="D21" s="9" t="s">
        <v>95</v>
      </c>
      <c r="E21" s="9" t="s">
        <v>93</v>
      </c>
      <c r="F21" s="9" t="s">
        <v>69</v>
      </c>
      <c r="G21" s="9" t="s">
        <v>97</v>
      </c>
      <c r="H21" s="9" t="s">
        <v>98</v>
      </c>
      <c r="I21" s="9" t="s">
        <v>99</v>
      </c>
    </row>
    <row r="22" spans="1:9" x14ac:dyDescent="0.2">
      <c r="E22" s="9" t="s">
        <v>92</v>
      </c>
      <c r="F22" s="9" t="s">
        <v>39</v>
      </c>
    </row>
    <row r="23" spans="1:9" x14ac:dyDescent="0.2">
      <c r="C23" s="9" t="s">
        <v>96</v>
      </c>
      <c r="D23" s="9" t="s">
        <v>95</v>
      </c>
      <c r="E23" s="9" t="s">
        <v>94</v>
      </c>
      <c r="F23" s="9" t="s">
        <v>100</v>
      </c>
      <c r="G23" s="9" t="s">
        <v>97</v>
      </c>
      <c r="H23" s="9" t="s">
        <v>98</v>
      </c>
      <c r="I23" s="9" t="s">
        <v>99</v>
      </c>
    </row>
    <row r="24" spans="1:9" x14ac:dyDescent="0.2">
      <c r="E24" s="9" t="s">
        <v>92</v>
      </c>
      <c r="F24" s="9" t="s">
        <v>39</v>
      </c>
    </row>
    <row r="25" spans="1:9" x14ac:dyDescent="0.2">
      <c r="C25" s="9" t="s">
        <v>96</v>
      </c>
      <c r="D25" s="9" t="s">
        <v>95</v>
      </c>
      <c r="E25" s="9" t="s">
        <v>18</v>
      </c>
      <c r="F25" s="9" t="s">
        <v>54</v>
      </c>
      <c r="G25" s="9" t="s">
        <v>97</v>
      </c>
      <c r="H25" s="9" t="s">
        <v>98</v>
      </c>
      <c r="I25" s="9" t="s">
        <v>97</v>
      </c>
    </row>
    <row r="26" spans="1:9" x14ac:dyDescent="0.2">
      <c r="E26" s="9" t="s">
        <v>92</v>
      </c>
      <c r="F26" s="9" t="s">
        <v>39</v>
      </c>
    </row>
    <row r="27" spans="1:9" x14ac:dyDescent="0.2">
      <c r="A27" t="s">
        <v>72</v>
      </c>
      <c r="B27" s="9" t="s">
        <v>95</v>
      </c>
      <c r="C27" s="9" t="s">
        <v>96</v>
      </c>
      <c r="D27" s="9" t="s">
        <v>95</v>
      </c>
      <c r="E27" s="9" t="s">
        <v>93</v>
      </c>
      <c r="F27" s="9" t="s">
        <v>69</v>
      </c>
      <c r="G27" s="9" t="s">
        <v>97</v>
      </c>
      <c r="H27" s="9" t="s">
        <v>98</v>
      </c>
      <c r="I27" s="9" t="s">
        <v>99</v>
      </c>
    </row>
    <row r="28" spans="1:9" x14ac:dyDescent="0.2">
      <c r="E28" s="9" t="s">
        <v>92</v>
      </c>
      <c r="F28" s="9" t="s">
        <v>39</v>
      </c>
    </row>
    <row r="29" spans="1:9" x14ac:dyDescent="0.2">
      <c r="C29" s="9" t="s">
        <v>96</v>
      </c>
      <c r="D29" s="9" t="s">
        <v>95</v>
      </c>
      <c r="E29" s="9" t="s">
        <v>94</v>
      </c>
      <c r="F29" s="9" t="s">
        <v>100</v>
      </c>
      <c r="G29" s="9" t="s">
        <v>97</v>
      </c>
      <c r="H29" s="9" t="s">
        <v>98</v>
      </c>
      <c r="I29" s="9" t="s">
        <v>99</v>
      </c>
    </row>
    <row r="30" spans="1:9" x14ac:dyDescent="0.2">
      <c r="E30" s="9" t="s">
        <v>92</v>
      </c>
      <c r="F30" s="9" t="s">
        <v>39</v>
      </c>
    </row>
    <row r="31" spans="1:9" x14ac:dyDescent="0.2">
      <c r="C31" s="9" t="s">
        <v>96</v>
      </c>
      <c r="D31" s="9" t="s">
        <v>95</v>
      </c>
      <c r="E31" s="9" t="s">
        <v>18</v>
      </c>
      <c r="F31" s="9" t="s">
        <v>54</v>
      </c>
      <c r="G31" s="9" t="s">
        <v>97</v>
      </c>
      <c r="H31" s="9" t="s">
        <v>98</v>
      </c>
      <c r="I31" s="9" t="s">
        <v>97</v>
      </c>
    </row>
    <row r="32" spans="1:9" x14ac:dyDescent="0.2">
      <c r="E32" s="9" t="s">
        <v>92</v>
      </c>
      <c r="F32" s="9" t="s">
        <v>39</v>
      </c>
    </row>
    <row r="33" spans="1:9" x14ac:dyDescent="0.2">
      <c r="A33" t="s">
        <v>83</v>
      </c>
      <c r="B33" s="9" t="s">
        <v>95</v>
      </c>
      <c r="C33" s="9" t="s">
        <v>96</v>
      </c>
      <c r="D33" s="9" t="s">
        <v>95</v>
      </c>
      <c r="E33" s="9" t="s">
        <v>93</v>
      </c>
      <c r="F33" s="9" t="s">
        <v>69</v>
      </c>
      <c r="G33" s="9" t="s">
        <v>97</v>
      </c>
      <c r="H33" s="9" t="s">
        <v>98</v>
      </c>
      <c r="I33" s="9" t="s">
        <v>99</v>
      </c>
    </row>
    <row r="34" spans="1:9" x14ac:dyDescent="0.2">
      <c r="E34" s="9" t="s">
        <v>92</v>
      </c>
      <c r="F34" s="9" t="s">
        <v>39</v>
      </c>
    </row>
    <row r="35" spans="1:9" x14ac:dyDescent="0.2">
      <c r="C35" s="9" t="s">
        <v>96</v>
      </c>
      <c r="D35" s="9" t="s">
        <v>95</v>
      </c>
      <c r="E35" s="9" t="s">
        <v>94</v>
      </c>
      <c r="F35" s="9" t="s">
        <v>100</v>
      </c>
      <c r="G35" s="9" t="s">
        <v>97</v>
      </c>
      <c r="H35" s="9" t="s">
        <v>98</v>
      </c>
      <c r="I35" s="9" t="s">
        <v>99</v>
      </c>
    </row>
    <row r="36" spans="1:9" x14ac:dyDescent="0.2">
      <c r="E36" s="9" t="s">
        <v>92</v>
      </c>
      <c r="F36" s="9" t="s">
        <v>39</v>
      </c>
    </row>
    <row r="37" spans="1:9" x14ac:dyDescent="0.2">
      <c r="C37" s="9" t="s">
        <v>96</v>
      </c>
      <c r="D37" s="9" t="s">
        <v>95</v>
      </c>
      <c r="E37" s="9" t="s">
        <v>18</v>
      </c>
      <c r="F37" s="9" t="s">
        <v>54</v>
      </c>
      <c r="G37" s="9" t="s">
        <v>97</v>
      </c>
      <c r="H37" s="9" t="s">
        <v>98</v>
      </c>
      <c r="I37" s="9" t="s">
        <v>97</v>
      </c>
    </row>
    <row r="38" spans="1:9" x14ac:dyDescent="0.2">
      <c r="E38" s="9" t="s">
        <v>92</v>
      </c>
      <c r="F38" s="9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57892-A860-024C-BFC8-6E106FE379AF}">
  <dimension ref="A1:S20"/>
  <sheetViews>
    <sheetView zoomScale="150" workbookViewId="0">
      <selection activeCell="C11" sqref="C11"/>
    </sheetView>
  </sheetViews>
  <sheetFormatPr baseColWidth="10" defaultRowHeight="16" x14ac:dyDescent="0.2"/>
  <cols>
    <col min="2" max="2" width="13.5" style="9" bestFit="1" customWidth="1"/>
    <col min="3" max="17" width="10.83203125" style="9"/>
    <col min="19" max="19" width="12.1640625" bestFit="1" customWidth="1"/>
  </cols>
  <sheetData>
    <row r="1" spans="1:19" x14ac:dyDescent="0.2">
      <c r="B1" s="9" t="s">
        <v>344</v>
      </c>
      <c r="C1" s="9" t="s">
        <v>345</v>
      </c>
      <c r="D1" s="9" t="s">
        <v>335</v>
      </c>
      <c r="E1" s="9" t="s">
        <v>342</v>
      </c>
    </row>
    <row r="3" spans="1:19" x14ac:dyDescent="0.2">
      <c r="A3" t="s">
        <v>341</v>
      </c>
      <c r="B3" s="35">
        <v>0.7</v>
      </c>
    </row>
    <row r="4" spans="1:19" x14ac:dyDescent="0.2">
      <c r="A4" t="s">
        <v>333</v>
      </c>
    </row>
    <row r="5" spans="1:19" x14ac:dyDescent="0.2">
      <c r="A5" t="s">
        <v>334</v>
      </c>
    </row>
    <row r="7" spans="1:19" ht="17" thickBot="1" x14ac:dyDescent="0.25">
      <c r="A7" t="s">
        <v>337</v>
      </c>
      <c r="B7" s="9">
        <v>0</v>
      </c>
      <c r="C7" s="26">
        <v>1</v>
      </c>
      <c r="H7" s="26">
        <v>2</v>
      </c>
      <c r="M7" s="26">
        <v>3</v>
      </c>
      <c r="R7" s="31">
        <v>4</v>
      </c>
      <c r="S7" s="53" t="s">
        <v>340</v>
      </c>
    </row>
    <row r="8" spans="1:19" ht="17" thickBot="1" x14ac:dyDescent="0.25">
      <c r="A8" t="s">
        <v>336</v>
      </c>
      <c r="B8" s="27">
        <v>0</v>
      </c>
      <c r="C8" s="28">
        <v>0</v>
      </c>
      <c r="D8" s="29">
        <v>1</v>
      </c>
      <c r="E8" s="29">
        <v>2</v>
      </c>
      <c r="F8" s="29">
        <v>3</v>
      </c>
      <c r="G8" s="30">
        <v>4</v>
      </c>
      <c r="H8" s="28">
        <v>0</v>
      </c>
      <c r="I8" s="29">
        <v>1</v>
      </c>
      <c r="J8" s="29">
        <v>2</v>
      </c>
      <c r="K8" s="29">
        <v>3</v>
      </c>
      <c r="L8" s="30">
        <v>4</v>
      </c>
      <c r="M8" s="28">
        <v>0</v>
      </c>
      <c r="N8" s="29">
        <v>1</v>
      </c>
      <c r="O8" s="29">
        <v>2</v>
      </c>
      <c r="P8" s="29">
        <v>3</v>
      </c>
      <c r="Q8" s="30">
        <v>4</v>
      </c>
      <c r="R8" s="32">
        <v>0</v>
      </c>
      <c r="S8" s="53"/>
    </row>
    <row r="9" spans="1:19" x14ac:dyDescent="0.2">
      <c r="A9" t="s">
        <v>338</v>
      </c>
      <c r="B9" s="9">
        <v>0</v>
      </c>
      <c r="C9" s="19">
        <v>0</v>
      </c>
      <c r="D9" s="19">
        <v>1</v>
      </c>
      <c r="E9" s="19">
        <v>1</v>
      </c>
      <c r="F9" s="19">
        <v>1</v>
      </c>
      <c r="G9" s="19">
        <v>1</v>
      </c>
      <c r="H9" s="19">
        <v>0</v>
      </c>
      <c r="I9" s="19">
        <v>1</v>
      </c>
      <c r="J9" s="19">
        <v>1</v>
      </c>
      <c r="K9" s="19">
        <v>1</v>
      </c>
      <c r="L9" s="19">
        <v>1</v>
      </c>
      <c r="M9" s="19">
        <v>0</v>
      </c>
      <c r="N9" s="19">
        <v>1</v>
      </c>
      <c r="O9" s="19">
        <v>1</v>
      </c>
      <c r="P9" s="19">
        <v>1</v>
      </c>
      <c r="Q9" s="19">
        <v>1</v>
      </c>
      <c r="R9" s="19">
        <v>0</v>
      </c>
      <c r="S9" s="53"/>
    </row>
    <row r="10" spans="1:19" x14ac:dyDescent="0.2">
      <c r="A10" s="33" t="s">
        <v>335</v>
      </c>
      <c r="B10" s="34">
        <v>0</v>
      </c>
      <c r="C10" s="21">
        <v>0</v>
      </c>
      <c r="D10" s="22">
        <v>0.25</v>
      </c>
      <c r="E10" s="22">
        <v>0.25</v>
      </c>
      <c r="F10" s="22">
        <v>0.25</v>
      </c>
      <c r="G10" s="23">
        <v>0.25</v>
      </c>
      <c r="H10" s="21">
        <v>0</v>
      </c>
      <c r="I10" s="22">
        <v>0.25</v>
      </c>
      <c r="J10" s="22">
        <v>0.25</v>
      </c>
      <c r="K10" s="22">
        <v>0.25</v>
      </c>
      <c r="L10" s="23">
        <v>0.25</v>
      </c>
      <c r="M10" s="21">
        <v>0</v>
      </c>
      <c r="N10" s="22">
        <v>0.25</v>
      </c>
      <c r="O10" s="22">
        <v>0.25</v>
      </c>
      <c r="P10" s="22">
        <v>0.25</v>
      </c>
      <c r="Q10" s="23">
        <v>0.25</v>
      </c>
      <c r="R10" s="34">
        <v>0</v>
      </c>
      <c r="S10" s="53"/>
    </row>
    <row r="11" spans="1:19" x14ac:dyDescent="0.2">
      <c r="A11" t="s">
        <v>343</v>
      </c>
      <c r="B11" s="19">
        <f>B9*B10*B15</f>
        <v>0</v>
      </c>
      <c r="C11" s="24">
        <f>(C9*C10*C15)+(D9*D10*D15)+(E9*E10*E15)+(F9*F10*F15)+(G9*G10*G15)</f>
        <v>1</v>
      </c>
      <c r="G11" s="34">
        <v>0.5</v>
      </c>
      <c r="H11" s="24">
        <f>(H9*H10*H15)+(I9*I10*I15)+(J9*J10*J15)+(K9*K10*K15)+(L9*L10*L15)</f>
        <v>0</v>
      </c>
      <c r="L11" s="34">
        <v>0.5</v>
      </c>
      <c r="M11" s="24">
        <f>(M9*M10*M15)+(N9*N10*N15)+(O9*O10*O15)+(P9*P10*P15)+(Q9*Q10*Q15)</f>
        <v>0</v>
      </c>
      <c r="Q11" s="34">
        <v>0.5</v>
      </c>
      <c r="R11" s="24">
        <f>R9*R10*R15</f>
        <v>0</v>
      </c>
      <c r="S11" s="53"/>
    </row>
    <row r="12" spans="1:19" x14ac:dyDescent="0.2">
      <c r="A12" t="s">
        <v>339</v>
      </c>
      <c r="B12" s="20">
        <v>1</v>
      </c>
      <c r="C12" s="19">
        <v>0</v>
      </c>
      <c r="D12" s="19">
        <v>0.75</v>
      </c>
      <c r="E12" s="19">
        <v>0.8</v>
      </c>
      <c r="F12" s="19">
        <v>0.54</v>
      </c>
      <c r="G12" s="19">
        <v>0.89</v>
      </c>
      <c r="H12" s="19">
        <v>0</v>
      </c>
      <c r="I12" s="19">
        <v>0.75</v>
      </c>
      <c r="J12" s="19">
        <v>0.8</v>
      </c>
      <c r="K12" s="19">
        <v>0.54</v>
      </c>
      <c r="L12" s="19">
        <v>0.89</v>
      </c>
      <c r="M12" s="19">
        <v>0</v>
      </c>
      <c r="N12" s="19">
        <v>0.75</v>
      </c>
      <c r="O12" s="19">
        <v>0.8</v>
      </c>
      <c r="P12" s="19">
        <v>0.54</v>
      </c>
      <c r="Q12" s="19">
        <v>0.89</v>
      </c>
      <c r="R12" s="19">
        <v>1</v>
      </c>
      <c r="S12" s="53"/>
    </row>
    <row r="13" spans="1:19" x14ac:dyDescent="0.2">
      <c r="A13" s="33" t="s">
        <v>335</v>
      </c>
      <c r="B13" s="34">
        <v>1</v>
      </c>
      <c r="C13" s="21">
        <v>0</v>
      </c>
      <c r="D13" s="22">
        <v>0.25</v>
      </c>
      <c r="E13" s="22">
        <v>0.25</v>
      </c>
      <c r="F13" s="22">
        <v>0.25</v>
      </c>
      <c r="G13" s="23">
        <v>0.25</v>
      </c>
      <c r="H13" s="21">
        <v>0</v>
      </c>
      <c r="I13" s="22">
        <v>0.25</v>
      </c>
      <c r="J13" s="22">
        <v>0.25</v>
      </c>
      <c r="K13" s="22">
        <v>0.25</v>
      </c>
      <c r="L13" s="23">
        <v>0.25</v>
      </c>
      <c r="M13" s="21">
        <v>0</v>
      </c>
      <c r="N13" s="22">
        <v>0.25</v>
      </c>
      <c r="O13" s="22">
        <v>0.25</v>
      </c>
      <c r="P13" s="22">
        <v>0.25</v>
      </c>
      <c r="Q13" s="23">
        <v>0.25</v>
      </c>
      <c r="R13" s="34">
        <v>1</v>
      </c>
      <c r="S13" s="53"/>
    </row>
    <row r="14" spans="1:19" x14ac:dyDescent="0.2">
      <c r="A14" t="s">
        <v>343</v>
      </c>
      <c r="B14" s="19">
        <f>(B12*B13*B15)</f>
        <v>1</v>
      </c>
      <c r="C14" s="45">
        <f>(C12*C13*C15)+(D12*D13*D15)+(E12*E13*E15)+(F12*F13*F15)+(G12*G13*G15)</f>
        <v>0.745</v>
      </c>
      <c r="G14" s="34">
        <v>0.5</v>
      </c>
      <c r="H14" s="24">
        <f>(H12*H13*H15)+(I12*I13*I15)+(J12*J13*J15)+(K12*K13*K15)+(L12*L13*L15)</f>
        <v>0</v>
      </c>
      <c r="L14" s="34">
        <v>0.5</v>
      </c>
      <c r="M14" s="24">
        <f>(M12*M13*M15)+(N12*N13*N15)+(O12*O13*O15)+(P12*P13*P15)+(Q12*Q13*Q15)</f>
        <v>0</v>
      </c>
      <c r="Q14" s="34">
        <v>0.5</v>
      </c>
      <c r="R14" s="24">
        <f>R12*R13*R15</f>
        <v>0</v>
      </c>
      <c r="S14" s="53"/>
    </row>
    <row r="15" spans="1:19" x14ac:dyDescent="0.2">
      <c r="A15" s="36" t="s">
        <v>342</v>
      </c>
      <c r="B15" s="39">
        <v>1</v>
      </c>
      <c r="C15" s="40">
        <v>1</v>
      </c>
      <c r="D15" s="41">
        <v>1</v>
      </c>
      <c r="E15" s="41">
        <v>1</v>
      </c>
      <c r="F15" s="41">
        <v>1</v>
      </c>
      <c r="G15" s="42">
        <v>1</v>
      </c>
      <c r="H15" s="40">
        <v>0</v>
      </c>
      <c r="I15" s="41">
        <v>0</v>
      </c>
      <c r="J15" s="41">
        <v>0</v>
      </c>
      <c r="K15" s="41">
        <v>0</v>
      </c>
      <c r="L15" s="42">
        <v>0</v>
      </c>
      <c r="M15" s="40">
        <v>0</v>
      </c>
      <c r="N15" s="41">
        <v>0</v>
      </c>
      <c r="O15" s="41">
        <v>0</v>
      </c>
      <c r="P15" s="41">
        <v>0</v>
      </c>
      <c r="Q15" s="42">
        <v>0</v>
      </c>
      <c r="R15" s="43">
        <v>0</v>
      </c>
      <c r="S15" s="44">
        <f>AVERAGE(B15:R15)</f>
        <v>0.35294117647058826</v>
      </c>
    </row>
    <row r="16" spans="1:19" x14ac:dyDescent="0.2">
      <c r="B16" s="38">
        <f>(F11*B11)+(B14*F14)</f>
        <v>0</v>
      </c>
      <c r="C16" s="38">
        <f>(G11*C11)+(C14*G14)</f>
        <v>0.87250000000000005</v>
      </c>
      <c r="H16" s="25">
        <f>(L11*H11)+(H14*L14)</f>
        <v>0</v>
      </c>
      <c r="M16" s="25">
        <f>(Q11*M11)+(M14*Q14)</f>
        <v>0</v>
      </c>
      <c r="R16" s="25">
        <f>R11+R14</f>
        <v>0</v>
      </c>
      <c r="S16" s="46">
        <f>(B16*B17)+(C16*C17)+(H16*H17)+(M16*M17)+(R16*R17)</f>
        <v>0.21812500000000001</v>
      </c>
    </row>
    <row r="17" spans="2:19" x14ac:dyDescent="0.2">
      <c r="B17" s="34">
        <v>0</v>
      </c>
      <c r="C17" s="34">
        <v>0.25</v>
      </c>
      <c r="H17" s="34">
        <v>0.25</v>
      </c>
      <c r="M17" s="34">
        <v>0.25</v>
      </c>
      <c r="R17" s="34">
        <v>0.25</v>
      </c>
      <c r="S17" s="37"/>
    </row>
    <row r="20" spans="2:19" x14ac:dyDescent="0.2">
      <c r="B20" s="47" t="s">
        <v>352</v>
      </c>
    </row>
  </sheetData>
  <mergeCells count="1">
    <mergeCell ref="S7:S14"/>
  </mergeCells>
  <conditionalFormatting sqref="S16">
    <cfRule type="expression" dxfId="1" priority="4" stopIfTrue="1">
      <formula>$S$16&gt;=$B$3</formula>
    </cfRule>
    <cfRule type="expression" dxfId="0" priority="5" stopIfTrue="1">
      <formula>$S$16&lt;$B$3</formula>
    </cfRule>
  </conditionalFormatting>
  <conditionalFormatting sqref="B15:R15">
    <cfRule type="colorScale" priority="1">
      <colorScale>
        <cfvo type="num" val="0"/>
        <cfvo type="num" val="1"/>
        <color theme="2"/>
        <color theme="9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Schemas</vt:lpstr>
      <vt:lpstr>Mensajes de error</vt:lpstr>
      <vt:lpstr>Bloques</vt:lpstr>
      <vt:lpstr>RBAC</vt:lpstr>
      <vt:lpstr>GWT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Rodolfo Castro Loera</dc:creator>
  <cp:lastModifiedBy>Arturo Rodolfo Castro Loera</cp:lastModifiedBy>
  <dcterms:created xsi:type="dcterms:W3CDTF">2017-12-17T15:23:34Z</dcterms:created>
  <dcterms:modified xsi:type="dcterms:W3CDTF">2018-01-13T00:36:25Z</dcterms:modified>
</cp:coreProperties>
</file>