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onasson/blas_rmd/time/reports/"/>
    </mc:Choice>
  </mc:AlternateContent>
  <bookViews>
    <workbookView xWindow="20480" yWindow="4460" windowWidth="38400" windowHeight="21140" tabRatio="500"/>
  </bookViews>
  <sheets>
    <sheet name="report1" sheetId="1" r:id="rId1"/>
  </sheets>
  <definedNames>
    <definedName name="_xlnm._FilterDatabase" localSheetId="0" hidden="1">report1!$B$3:$F$20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1" l="1"/>
  <c r="J26" i="1"/>
  <c r="K26" i="1"/>
  <c r="W26" i="1"/>
  <c r="Y26" i="1"/>
  <c r="I27" i="1"/>
  <c r="J27" i="1"/>
  <c r="K27" i="1"/>
  <c r="W27" i="1"/>
  <c r="Y27" i="1"/>
  <c r="I30" i="1"/>
  <c r="J30" i="1"/>
  <c r="K30" i="1"/>
  <c r="T30" i="1"/>
  <c r="I28" i="1"/>
  <c r="J28" i="1"/>
  <c r="K28" i="1"/>
  <c r="W28" i="1"/>
  <c r="Y28" i="1"/>
  <c r="H28" i="1"/>
  <c r="K31" i="1"/>
  <c r="R13" i="1"/>
  <c r="H30" i="1"/>
  <c r="S30" i="1"/>
  <c r="H29" i="1"/>
  <c r="S29" i="1"/>
  <c r="I29" i="1"/>
  <c r="J29" i="1"/>
  <c r="K29" i="1"/>
  <c r="T29" i="1"/>
  <c r="I24" i="1"/>
  <c r="S24" i="1"/>
  <c r="H27" i="1"/>
  <c r="V27" i="1"/>
  <c r="H26" i="1"/>
  <c r="V26" i="1"/>
  <c r="U13" i="1"/>
  <c r="T13" i="1"/>
  <c r="H32" i="1"/>
  <c r="I32" i="1"/>
  <c r="J32" i="1"/>
  <c r="K32" i="1"/>
  <c r="X32" i="1"/>
  <c r="J24" i="1"/>
  <c r="K24" i="1"/>
  <c r="T24" i="1"/>
  <c r="V24" i="1"/>
  <c r="U24" i="1"/>
  <c r="H22" i="1"/>
  <c r="I22" i="1"/>
  <c r="J22" i="1"/>
  <c r="K22" i="1"/>
  <c r="U22" i="1"/>
  <c r="H31" i="1"/>
  <c r="I31" i="1"/>
  <c r="J31" i="1"/>
  <c r="X31" i="1"/>
  <c r="U32" i="1"/>
  <c r="H33" i="1"/>
  <c r="I33" i="1"/>
  <c r="J33" i="1"/>
  <c r="K33" i="1"/>
  <c r="X33" i="1"/>
  <c r="H34" i="1"/>
  <c r="I34" i="1"/>
  <c r="J34" i="1"/>
  <c r="K34" i="1"/>
  <c r="X34" i="1"/>
  <c r="H35" i="1"/>
  <c r="I35" i="1"/>
  <c r="J35" i="1"/>
  <c r="K35" i="1"/>
  <c r="U35" i="1"/>
  <c r="H24" i="1"/>
  <c r="R24" i="1"/>
  <c r="H25" i="1"/>
  <c r="I25" i="1"/>
  <c r="J25" i="1"/>
  <c r="K25" i="1"/>
  <c r="R25" i="1"/>
  <c r="H23" i="1"/>
  <c r="I23" i="1"/>
  <c r="J23" i="1"/>
  <c r="K23" i="1"/>
  <c r="R23" i="1"/>
</calcChain>
</file>

<file path=xl/sharedStrings.xml><?xml version="1.0" encoding="utf-8"?>
<sst xmlns="http://schemas.openxmlformats.org/spreadsheetml/2006/main" count="133" uniqueCount="59">
  <si>
    <t>Time of BLAS operation</t>
  </si>
  <si>
    <t>Time of RMD-operation</t>
  </si>
  <si>
    <t>Matrix</t>
  </si>
  <si>
    <t>(multiple of BLAS-time)</t>
  </si>
  <si>
    <t>library</t>
  </si>
  <si>
    <t>threads</t>
  </si>
  <si>
    <t>size</t>
  </si>
  <si>
    <t>dgemv</t>
  </si>
  <si>
    <t>dgemm</t>
  </si>
  <si>
    <t>dsyrk</t>
  </si>
  <si>
    <t>2.2</t>
  </si>
  <si>
    <t>1.8</t>
  </si>
  <si>
    <t>1.7</t>
  </si>
  <si>
    <t>1.5</t>
  </si>
  <si>
    <t>2.3</t>
  </si>
  <si>
    <t>1.9</t>
  </si>
  <si>
    <t>1.6</t>
  </si>
  <si>
    <t>2.7</t>
  </si>
  <si>
    <t>2.9</t>
  </si>
  <si>
    <t>2.5</t>
  </si>
  <si>
    <t>3.7</t>
  </si>
  <si>
    <t>3.2</t>
  </si>
  <si>
    <t>2.4</t>
  </si>
  <si>
    <t>2.8</t>
  </si>
  <si>
    <t>2.1</t>
  </si>
  <si>
    <t>Computer, CPU, Speed</t>
  </si>
  <si>
    <t>dtrsm</t>
  </si>
  <si>
    <t>4.3</t>
  </si>
  <si>
    <t>1.4</t>
  </si>
  <si>
    <t>3.6</t>
  </si>
  <si>
    <t>8.2</t>
  </si>
  <si>
    <t>2.6</t>
  </si>
  <si>
    <t>5.5</t>
  </si>
  <si>
    <t>3.1</t>
  </si>
  <si>
    <t>7.9</t>
  </si>
  <si>
    <t>11.6</t>
  </si>
  <si>
    <t>4.5</t>
  </si>
  <si>
    <t>9.3</t>
  </si>
  <si>
    <t>blas</t>
  </si>
  <si>
    <t>platf</t>
  </si>
  <si>
    <t>thrds</t>
  </si>
  <si>
    <t>xtra</t>
  </si>
  <si>
    <t>lev-2</t>
  </si>
  <si>
    <t>lev-3</t>
  </si>
  <si>
    <t>thi</t>
  </si>
  <si>
    <t>comp w. 1/2000</t>
  </si>
  <si>
    <t xml:space="preserve"> </t>
  </si>
  <si>
    <t>OpenBLAS</t>
  </si>
  <si>
    <t>MKL</t>
  </si>
  <si>
    <t>Accelerate</t>
  </si>
  <si>
    <t>Ref.BLAS</t>
  </si>
  <si>
    <t>Ref. BLAS</t>
  </si>
  <si>
    <t>Xeon, E5-2640, 2.6 GHz</t>
  </si>
  <si>
    <t>Xeon, E5-2650, 2.0 GHz</t>
  </si>
  <si>
    <t>Mac, Core-i5, 2.9 GHz</t>
  </si>
  <si>
    <t>Ubuntu, Core-i5, 3.4 GHz</t>
  </si>
  <si>
    <t>(BLAS-time, ps/flop)</t>
  </si>
  <si>
    <t>N. of</t>
  </si>
  <si>
    <t>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</si>
</sst>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horizontal="right" vertical="top"/>
    </xf>
    <xf numFmtId="0" fontId="0" fillId="0" borderId="4" xfId="0" applyBorder="1" applyAlignment="1">
      <alignment horizontal="righ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right" vertical="top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top"/>
    </xf>
    <xf numFmtId="2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top"/>
    </xf>
    <xf numFmtId="16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6"/>
  <sheetViews>
    <sheetView showGridLines="0" showRowColHeaders="0" tabSelected="1" zoomScale="311" zoomScaleNormal="200" workbookViewId="0">
      <selection activeCell="O23" sqref="O23"/>
    </sheetView>
  </sheetViews>
  <sheetFormatPr baseColWidth="10" defaultRowHeight="16" x14ac:dyDescent="0.2"/>
  <cols>
    <col min="1" max="1" width="1.6640625" customWidth="1"/>
    <col min="2" max="2" width="22" customWidth="1"/>
    <col min="3" max="3" width="8.83203125" customWidth="1"/>
    <col min="4" max="4" width="6.33203125" style="2" customWidth="1"/>
    <col min="5" max="5" width="1.1640625" style="2" customWidth="1"/>
    <col min="6" max="6" width="6.1640625" style="2" customWidth="1"/>
    <col min="7" max="7" width="1.33203125" style="1" customWidth="1"/>
    <col min="8" max="8" width="6" style="2" customWidth="1"/>
    <col min="9" max="9" width="7.33203125" style="2" customWidth="1"/>
    <col min="10" max="10" width="6.33203125" style="2" customWidth="1"/>
    <col min="11" max="11" width="5.33203125" style="2" customWidth="1"/>
    <col min="12" max="12" width="2.33203125" customWidth="1"/>
    <col min="13" max="13" width="6.33203125" style="2" customWidth="1"/>
    <col min="14" max="14" width="7.33203125" style="2" customWidth="1"/>
    <col min="15" max="15" width="6" style="2" customWidth="1"/>
    <col min="16" max="16" width="5.33203125" style="2" customWidth="1"/>
    <col min="17" max="17" width="3.5" customWidth="1"/>
    <col min="18" max="18" width="4.6640625" bestFit="1" customWidth="1"/>
    <col min="19" max="20" width="4.6640625" customWidth="1"/>
    <col min="21" max="21" width="4.6640625" bestFit="1" customWidth="1"/>
    <col min="22" max="23" width="5.6640625" customWidth="1"/>
    <col min="24" max="24" width="5" customWidth="1"/>
    <col min="25" max="25" width="6" customWidth="1"/>
  </cols>
  <sheetData>
    <row r="1" spans="2:21" ht="10" customHeight="1" thickBot="1" x14ac:dyDescent="0.25">
      <c r="B1" s="34"/>
      <c r="C1" s="34"/>
      <c r="D1" s="35"/>
      <c r="E1" s="35"/>
      <c r="F1" s="35"/>
      <c r="G1" s="36"/>
      <c r="H1" s="35"/>
      <c r="I1" s="35"/>
      <c r="J1" s="35"/>
      <c r="K1" s="35"/>
      <c r="L1" s="34"/>
      <c r="M1" s="35"/>
      <c r="N1" s="35"/>
      <c r="O1" s="35"/>
      <c r="P1" s="35"/>
    </row>
    <row r="2" spans="2:21" ht="18" customHeight="1" thickTop="1" x14ac:dyDescent="0.2">
      <c r="B2" s="20"/>
      <c r="C2" s="20"/>
      <c r="D2" s="30"/>
      <c r="E2" s="30"/>
      <c r="F2" s="30"/>
      <c r="G2" s="13"/>
      <c r="H2" s="33" t="s">
        <v>0</v>
      </c>
      <c r="I2" s="33"/>
      <c r="J2" s="33"/>
      <c r="K2" s="33"/>
      <c r="L2" s="30"/>
      <c r="M2" s="33" t="s">
        <v>1</v>
      </c>
      <c r="N2" s="33"/>
      <c r="O2" s="33"/>
      <c r="P2" s="33"/>
    </row>
    <row r="3" spans="2:21" ht="15" customHeight="1" x14ac:dyDescent="0.2">
      <c r="H3" s="28" t="s">
        <v>56</v>
      </c>
      <c r="I3" s="28"/>
      <c r="J3" s="28"/>
      <c r="K3" s="28"/>
      <c r="L3" s="2"/>
      <c r="M3" s="28" t="s">
        <v>3</v>
      </c>
      <c r="N3" s="28"/>
      <c r="O3" s="28"/>
      <c r="P3" s="28"/>
    </row>
    <row r="4" spans="2:21" ht="7" customHeight="1" thickBot="1" x14ac:dyDescent="0.25">
      <c r="C4" s="47" t="s">
        <v>58</v>
      </c>
      <c r="D4" s="45" t="s">
        <v>57</v>
      </c>
      <c r="E4" s="59"/>
      <c r="F4" s="45" t="s">
        <v>2</v>
      </c>
      <c r="H4" s="31"/>
      <c r="I4" s="31"/>
      <c r="J4" s="31"/>
      <c r="K4" s="31"/>
      <c r="L4" s="2"/>
      <c r="M4" s="31"/>
      <c r="N4" s="31"/>
      <c r="O4" s="31"/>
      <c r="P4" s="31"/>
    </row>
    <row r="5" spans="2:21" ht="3" customHeight="1" x14ac:dyDescent="0.2">
      <c r="C5" s="47"/>
      <c r="D5" s="45"/>
      <c r="E5" s="59"/>
      <c r="F5" s="45"/>
      <c r="H5" s="15"/>
      <c r="I5" s="32"/>
      <c r="J5" s="32"/>
      <c r="K5" s="32"/>
      <c r="L5" s="30"/>
      <c r="M5" s="32"/>
      <c r="N5" s="32"/>
      <c r="O5" s="32"/>
      <c r="P5" s="32"/>
    </row>
    <row r="6" spans="2:21" s="9" customFormat="1" ht="19" customHeight="1" thickBot="1" x14ac:dyDescent="0.25">
      <c r="B6" s="60" t="s">
        <v>25</v>
      </c>
      <c r="C6" s="60" t="s">
        <v>4</v>
      </c>
      <c r="D6" s="29" t="s">
        <v>5</v>
      </c>
      <c r="E6" s="29"/>
      <c r="F6" s="29" t="s">
        <v>6</v>
      </c>
      <c r="G6" s="21"/>
      <c r="H6" s="40" t="s">
        <v>7</v>
      </c>
      <c r="I6" s="29" t="s">
        <v>8</v>
      </c>
      <c r="J6" s="29" t="s">
        <v>9</v>
      </c>
      <c r="K6" s="29" t="s">
        <v>26</v>
      </c>
      <c r="L6" s="21"/>
      <c r="M6" s="29" t="s">
        <v>7</v>
      </c>
      <c r="N6" s="29" t="s">
        <v>8</v>
      </c>
      <c r="O6" s="29" t="s">
        <v>9</v>
      </c>
      <c r="P6" s="29" t="s">
        <v>26</v>
      </c>
    </row>
    <row r="7" spans="2:21" s="6" customFormat="1" ht="20" customHeight="1" thickBot="1" x14ac:dyDescent="0.25">
      <c r="B7" s="37" t="s">
        <v>52</v>
      </c>
      <c r="C7" s="37" t="s">
        <v>48</v>
      </c>
      <c r="D7" s="38">
        <v>1</v>
      </c>
      <c r="E7" s="38"/>
      <c r="F7" s="38">
        <v>200</v>
      </c>
      <c r="G7" s="39"/>
      <c r="H7" s="38">
        <v>212</v>
      </c>
      <c r="I7" s="38">
        <v>47</v>
      </c>
      <c r="J7" s="38">
        <v>55</v>
      </c>
      <c r="K7" s="38">
        <v>61</v>
      </c>
      <c r="L7" s="37"/>
      <c r="M7" s="53" t="s">
        <v>17</v>
      </c>
      <c r="N7" s="53">
        <v>2</v>
      </c>
      <c r="O7" s="53" t="s">
        <v>15</v>
      </c>
      <c r="P7" s="53" t="s">
        <v>27</v>
      </c>
    </row>
    <row r="8" spans="2:21" x14ac:dyDescent="0.2">
      <c r="B8" t="s">
        <v>53</v>
      </c>
      <c r="C8" t="s">
        <v>48</v>
      </c>
      <c r="D8" s="2">
        <v>1</v>
      </c>
      <c r="F8" s="2">
        <v>20</v>
      </c>
      <c r="H8" s="2">
        <v>1467</v>
      </c>
      <c r="I8" s="2">
        <v>490</v>
      </c>
      <c r="J8" s="2">
        <v>892</v>
      </c>
      <c r="K8" s="2">
        <v>667</v>
      </c>
      <c r="M8" s="54">
        <v>2</v>
      </c>
      <c r="N8" s="54" t="s">
        <v>11</v>
      </c>
      <c r="O8" s="54" t="s">
        <v>28</v>
      </c>
      <c r="P8" s="54" t="s">
        <v>14</v>
      </c>
    </row>
    <row r="9" spans="2:21" x14ac:dyDescent="0.2">
      <c r="B9" s="25" t="s">
        <v>53</v>
      </c>
      <c r="C9" s="25" t="s">
        <v>48</v>
      </c>
      <c r="D9" s="26">
        <v>1</v>
      </c>
      <c r="E9" s="26"/>
      <c r="F9" s="26">
        <v>200</v>
      </c>
      <c r="G9" s="27"/>
      <c r="H9" s="26">
        <v>944</v>
      </c>
      <c r="I9" s="26">
        <v>116</v>
      </c>
      <c r="J9" s="26">
        <v>153</v>
      </c>
      <c r="K9" s="26">
        <v>132</v>
      </c>
      <c r="L9" s="25"/>
      <c r="M9" s="55" t="s">
        <v>14</v>
      </c>
      <c r="N9" s="55" t="s">
        <v>15</v>
      </c>
      <c r="O9" s="55" t="s">
        <v>16</v>
      </c>
      <c r="P9" s="55" t="s">
        <v>29</v>
      </c>
    </row>
    <row r="10" spans="2:21" x14ac:dyDescent="0.2">
      <c r="B10" t="s">
        <v>53</v>
      </c>
      <c r="C10" t="s">
        <v>48</v>
      </c>
      <c r="D10" s="2">
        <v>1</v>
      </c>
      <c r="F10" s="2">
        <v>2000</v>
      </c>
      <c r="H10" s="2">
        <v>623</v>
      </c>
      <c r="I10" s="2">
        <v>97</v>
      </c>
      <c r="J10" s="2">
        <v>107</v>
      </c>
      <c r="K10" s="2">
        <v>107</v>
      </c>
      <c r="M10" s="54" t="s">
        <v>18</v>
      </c>
      <c r="N10" s="54">
        <v>2</v>
      </c>
      <c r="O10" s="54" t="s">
        <v>15</v>
      </c>
      <c r="P10" s="54" t="s">
        <v>30</v>
      </c>
    </row>
    <row r="11" spans="2:21" x14ac:dyDescent="0.2">
      <c r="B11" t="s">
        <v>53</v>
      </c>
      <c r="C11" t="s">
        <v>48</v>
      </c>
      <c r="D11" s="2">
        <v>4</v>
      </c>
      <c r="F11" s="2">
        <v>200</v>
      </c>
      <c r="H11" s="2">
        <v>823</v>
      </c>
      <c r="I11" s="2">
        <v>42</v>
      </c>
      <c r="J11" s="2">
        <v>51</v>
      </c>
      <c r="K11" s="2">
        <v>61</v>
      </c>
      <c r="M11" s="54" t="s">
        <v>15</v>
      </c>
      <c r="N11" s="54" t="s">
        <v>11</v>
      </c>
      <c r="O11" s="54" t="s">
        <v>14</v>
      </c>
      <c r="P11" s="54" t="s">
        <v>32</v>
      </c>
    </row>
    <row r="12" spans="2:21" x14ac:dyDescent="0.2">
      <c r="B12" t="s">
        <v>53</v>
      </c>
      <c r="C12" t="s">
        <v>48</v>
      </c>
      <c r="D12" s="2">
        <v>16</v>
      </c>
      <c r="F12" s="2">
        <v>200</v>
      </c>
      <c r="H12" s="2">
        <v>978</v>
      </c>
      <c r="I12" s="2">
        <v>30</v>
      </c>
      <c r="J12" s="2">
        <v>38</v>
      </c>
      <c r="K12" s="2">
        <v>53</v>
      </c>
      <c r="M12" s="54" t="s">
        <v>22</v>
      </c>
      <c r="N12" s="54" t="s">
        <v>11</v>
      </c>
      <c r="O12" s="54" t="s">
        <v>33</v>
      </c>
      <c r="P12" s="54" t="s">
        <v>34</v>
      </c>
    </row>
    <row r="13" spans="2:21" x14ac:dyDescent="0.2">
      <c r="B13" t="s">
        <v>53</v>
      </c>
      <c r="C13" t="s">
        <v>48</v>
      </c>
      <c r="D13" s="2">
        <v>16</v>
      </c>
      <c r="F13" s="2">
        <v>2000</v>
      </c>
      <c r="H13" s="2">
        <v>400</v>
      </c>
      <c r="I13" s="2">
        <v>10</v>
      </c>
      <c r="J13" s="2">
        <v>9</v>
      </c>
      <c r="K13" s="2">
        <v>18</v>
      </c>
      <c r="M13" s="54" t="s">
        <v>20</v>
      </c>
      <c r="N13" s="54">
        <v>2</v>
      </c>
      <c r="O13" s="54">
        <v>3</v>
      </c>
      <c r="P13" s="54" t="s">
        <v>23</v>
      </c>
      <c r="R13" s="18">
        <f>AVERAGE(M7:M17,M19:M20)</f>
        <v>2</v>
      </c>
      <c r="S13" s="18"/>
      <c r="T13" s="24">
        <f>AVERAGE(N7:O20)</f>
        <v>2.1</v>
      </c>
      <c r="U13" s="18">
        <f>AVERAGE(P7:P20)</f>
        <v>5</v>
      </c>
    </row>
    <row r="14" spans="2:21" x14ac:dyDescent="0.2">
      <c r="B14" t="s">
        <v>53</v>
      </c>
      <c r="C14" t="s">
        <v>47</v>
      </c>
      <c r="D14" s="2">
        <v>1</v>
      </c>
      <c r="F14" s="2">
        <v>200</v>
      </c>
      <c r="H14" s="2">
        <v>291</v>
      </c>
      <c r="I14" s="2">
        <v>110</v>
      </c>
      <c r="J14" s="2">
        <v>126</v>
      </c>
      <c r="K14" s="2">
        <v>177</v>
      </c>
      <c r="M14" s="54" t="s">
        <v>23</v>
      </c>
      <c r="N14" s="54">
        <v>2</v>
      </c>
      <c r="O14" s="54" t="s">
        <v>11</v>
      </c>
      <c r="P14" s="56" t="s">
        <v>17</v>
      </c>
    </row>
    <row r="15" spans="2:21" s="9" customFormat="1" ht="19" customHeight="1" thickBot="1" x14ac:dyDescent="0.25">
      <c r="B15" s="40" t="s">
        <v>53</v>
      </c>
      <c r="C15" s="40" t="s">
        <v>51</v>
      </c>
      <c r="D15" s="31">
        <v>1</v>
      </c>
      <c r="E15" s="31"/>
      <c r="F15" s="31">
        <v>200</v>
      </c>
      <c r="G15" s="41"/>
      <c r="H15" s="31">
        <v>634</v>
      </c>
      <c r="I15" s="31">
        <v>621</v>
      </c>
      <c r="J15" s="31">
        <v>680</v>
      </c>
      <c r="K15" s="31">
        <v>1194</v>
      </c>
      <c r="L15" s="40"/>
      <c r="M15" s="57" t="s">
        <v>23</v>
      </c>
      <c r="N15" s="57" t="s">
        <v>18</v>
      </c>
      <c r="O15" s="57">
        <v>2</v>
      </c>
      <c r="P15" s="57" t="s">
        <v>13</v>
      </c>
    </row>
    <row r="16" spans="2:21" x14ac:dyDescent="0.2">
      <c r="B16" t="s">
        <v>54</v>
      </c>
      <c r="C16" t="s">
        <v>49</v>
      </c>
      <c r="D16" s="2">
        <v>1</v>
      </c>
      <c r="F16" s="2">
        <v>200</v>
      </c>
      <c r="H16" s="2">
        <v>235</v>
      </c>
      <c r="I16" s="2">
        <v>35</v>
      </c>
      <c r="J16" s="2">
        <v>48</v>
      </c>
      <c r="K16" s="2">
        <v>63</v>
      </c>
      <c r="M16" s="54" t="s">
        <v>12</v>
      </c>
      <c r="N16" s="54">
        <v>2</v>
      </c>
      <c r="O16" s="54" t="s">
        <v>11</v>
      </c>
      <c r="P16" s="54">
        <v>5</v>
      </c>
    </row>
    <row r="17" spans="2:27" x14ac:dyDescent="0.2">
      <c r="B17" t="s">
        <v>54</v>
      </c>
      <c r="C17" t="s">
        <v>48</v>
      </c>
      <c r="D17" s="2">
        <v>1</v>
      </c>
      <c r="F17" s="2">
        <v>200</v>
      </c>
      <c r="H17" s="2">
        <v>156</v>
      </c>
      <c r="I17" s="2">
        <v>45</v>
      </c>
      <c r="J17" s="2">
        <v>52</v>
      </c>
      <c r="K17" s="2">
        <v>57</v>
      </c>
      <c r="M17" s="54" t="s">
        <v>19</v>
      </c>
      <c r="N17" s="54">
        <v>2</v>
      </c>
      <c r="O17" s="54">
        <v>2</v>
      </c>
      <c r="P17" s="54" t="s">
        <v>29</v>
      </c>
    </row>
    <row r="18" spans="2:27" x14ac:dyDescent="0.2">
      <c r="B18" t="s">
        <v>54</v>
      </c>
      <c r="C18" t="s">
        <v>47</v>
      </c>
      <c r="D18" s="2">
        <v>1</v>
      </c>
      <c r="F18" s="2">
        <v>200</v>
      </c>
      <c r="H18" s="2">
        <v>775</v>
      </c>
      <c r="I18" s="2">
        <v>68</v>
      </c>
      <c r="J18" s="2">
        <v>145</v>
      </c>
      <c r="K18" s="2">
        <v>127</v>
      </c>
      <c r="M18" s="54" t="s">
        <v>35</v>
      </c>
      <c r="N18" s="54" t="s">
        <v>15</v>
      </c>
      <c r="O18" s="54" t="s">
        <v>16</v>
      </c>
      <c r="P18" s="56" t="s">
        <v>21</v>
      </c>
    </row>
    <row r="19" spans="2:27" s="9" customFormat="1" ht="19" customHeight="1" thickBot="1" x14ac:dyDescent="0.25">
      <c r="B19" s="40" t="s">
        <v>54</v>
      </c>
      <c r="C19" s="40" t="s">
        <v>47</v>
      </c>
      <c r="D19" s="31">
        <v>1</v>
      </c>
      <c r="E19" s="31"/>
      <c r="F19" s="31">
        <v>2000</v>
      </c>
      <c r="G19" s="41"/>
      <c r="H19" s="31">
        <v>430</v>
      </c>
      <c r="I19" s="31">
        <v>44</v>
      </c>
      <c r="J19" s="31">
        <v>52</v>
      </c>
      <c r="K19" s="31">
        <v>62</v>
      </c>
      <c r="L19" s="40"/>
      <c r="M19" s="57" t="s">
        <v>36</v>
      </c>
      <c r="N19" s="57" t="s">
        <v>10</v>
      </c>
      <c r="O19" s="57" t="s">
        <v>24</v>
      </c>
      <c r="P19" s="57" t="s">
        <v>37</v>
      </c>
    </row>
    <row r="20" spans="2:27" s="6" customFormat="1" ht="20" customHeight="1" thickBot="1" x14ac:dyDescent="0.25">
      <c r="B20" s="42" t="s">
        <v>55</v>
      </c>
      <c r="C20" s="42" t="s">
        <v>48</v>
      </c>
      <c r="D20" s="43">
        <v>1</v>
      </c>
      <c r="E20" s="43"/>
      <c r="F20" s="43">
        <v>200</v>
      </c>
      <c r="G20" s="44"/>
      <c r="H20" s="43">
        <v>215</v>
      </c>
      <c r="I20" s="43">
        <v>76</v>
      </c>
      <c r="J20" s="43">
        <v>101</v>
      </c>
      <c r="K20" s="43">
        <v>84</v>
      </c>
      <c r="L20" s="42"/>
      <c r="M20" s="58" t="s">
        <v>31</v>
      </c>
      <c r="N20" s="58">
        <v>2</v>
      </c>
      <c r="O20" s="58" t="s">
        <v>12</v>
      </c>
      <c r="P20" s="58" t="s">
        <v>20</v>
      </c>
      <c r="S20" s="19" t="s">
        <v>38</v>
      </c>
      <c r="T20" s="1" t="s">
        <v>38</v>
      </c>
      <c r="V20" s="1" t="s">
        <v>40</v>
      </c>
      <c r="W20" s="1" t="s">
        <v>40</v>
      </c>
    </row>
    <row r="21" spans="2:27" ht="18" thickTop="1" thickBot="1" x14ac:dyDescent="0.25">
      <c r="M21" s="30"/>
      <c r="N21" s="30"/>
      <c r="O21" s="30"/>
      <c r="P21" s="30"/>
      <c r="R21" s="22" t="s">
        <v>6</v>
      </c>
      <c r="S21" s="22" t="s">
        <v>42</v>
      </c>
      <c r="T21" s="23" t="s">
        <v>43</v>
      </c>
      <c r="U21" s="22" t="s">
        <v>39</v>
      </c>
      <c r="V21" s="22" t="s">
        <v>42</v>
      </c>
      <c r="W21" s="22" t="s">
        <v>43</v>
      </c>
      <c r="X21" s="22" t="s">
        <v>41</v>
      </c>
      <c r="AA21" s="1"/>
    </row>
    <row r="22" spans="2:27" x14ac:dyDescent="0.2">
      <c r="B22" s="3" t="s">
        <v>52</v>
      </c>
      <c r="C22" s="3" t="s">
        <v>48</v>
      </c>
      <c r="D22" s="4">
        <v>1</v>
      </c>
      <c r="E22" s="4"/>
      <c r="F22" s="4">
        <v>200</v>
      </c>
      <c r="G22" s="5"/>
      <c r="H22" s="48">
        <f>H7/H$9</f>
        <v>0.22457627118644069</v>
      </c>
      <c r="I22" s="48">
        <f t="shared" ref="I22:K22" si="0">I7/I$9</f>
        <v>0.40517241379310343</v>
      </c>
      <c r="J22" s="48">
        <f t="shared" si="0"/>
        <v>0.35947712418300654</v>
      </c>
      <c r="K22" s="48">
        <f t="shared" si="0"/>
        <v>0.4621212121212121</v>
      </c>
      <c r="L22" s="3"/>
      <c r="M22" s="46"/>
      <c r="N22" s="46"/>
      <c r="O22" s="46"/>
      <c r="P22" s="46"/>
      <c r="U22" s="17">
        <f>AVERAGE(H22:K22)</f>
        <v>0.36283675532094073</v>
      </c>
    </row>
    <row r="23" spans="2:27" x14ac:dyDescent="0.2">
      <c r="B23" t="s">
        <v>53</v>
      </c>
      <c r="C23" t="s">
        <v>48</v>
      </c>
      <c r="D23" s="2">
        <v>1</v>
      </c>
      <c r="F23" s="2">
        <v>20</v>
      </c>
      <c r="H23" s="49">
        <f>H8/H$9</f>
        <v>1.5540254237288136</v>
      </c>
      <c r="I23" s="49">
        <f t="shared" ref="I23:K23" si="1">I8/I$9</f>
        <v>4.2241379310344831</v>
      </c>
      <c r="J23" s="49">
        <f t="shared" si="1"/>
        <v>5.8300653594771239</v>
      </c>
      <c r="K23" s="49">
        <f t="shared" si="1"/>
        <v>5.0530303030303028</v>
      </c>
      <c r="M23" s="30"/>
      <c r="N23" s="30"/>
      <c r="O23" s="30"/>
      <c r="P23" s="30"/>
      <c r="R23" s="17">
        <f>AVERAGE(H23:K23)</f>
        <v>4.1653147543176807</v>
      </c>
      <c r="S23" s="17"/>
      <c r="T23" s="17"/>
    </row>
    <row r="24" spans="2:27" x14ac:dyDescent="0.2">
      <c r="B24" t="s">
        <v>53</v>
      </c>
      <c r="C24" t="s">
        <v>48</v>
      </c>
      <c r="D24" s="2">
        <v>1</v>
      </c>
      <c r="F24" s="2">
        <v>200</v>
      </c>
      <c r="H24" s="49">
        <f t="shared" ref="H24:K31" si="2">H9/H$9</f>
        <v>1</v>
      </c>
      <c r="I24" s="49">
        <f t="shared" si="2"/>
        <v>1</v>
      </c>
      <c r="J24" s="49">
        <f t="shared" si="2"/>
        <v>1</v>
      </c>
      <c r="K24" s="49">
        <f t="shared" si="2"/>
        <v>1</v>
      </c>
      <c r="M24" s="30"/>
      <c r="N24" s="30"/>
      <c r="O24" s="30"/>
      <c r="P24" s="30"/>
      <c r="R24" s="17">
        <f t="shared" ref="R24:R25" si="3">AVERAGE(H24:K24)</f>
        <v>1</v>
      </c>
      <c r="S24" s="17">
        <f>I24</f>
        <v>1</v>
      </c>
      <c r="T24" s="17">
        <f>AVERAGE(I24:L24)</f>
        <v>1</v>
      </c>
      <c r="U24" s="17">
        <f>AVERAGE(I24:L24)</f>
        <v>1</v>
      </c>
      <c r="V24" s="17">
        <f>AVERAGE(J24:M24)</f>
        <v>1</v>
      </c>
      <c r="W24" s="17"/>
    </row>
    <row r="25" spans="2:27" x14ac:dyDescent="0.2">
      <c r="B25" t="s">
        <v>53</v>
      </c>
      <c r="C25" t="s">
        <v>48</v>
      </c>
      <c r="D25" s="2">
        <v>1</v>
      </c>
      <c r="F25" s="2">
        <v>2000</v>
      </c>
      <c r="H25" s="49">
        <f t="shared" si="2"/>
        <v>0.65995762711864403</v>
      </c>
      <c r="I25" s="49">
        <f t="shared" si="2"/>
        <v>0.83620689655172409</v>
      </c>
      <c r="J25" s="49">
        <f t="shared" si="2"/>
        <v>0.69934640522875813</v>
      </c>
      <c r="K25" s="49">
        <f t="shared" si="2"/>
        <v>0.81060606060606055</v>
      </c>
      <c r="M25" s="30"/>
      <c r="N25" s="30"/>
      <c r="O25" s="30"/>
      <c r="P25" s="30"/>
      <c r="R25" s="17">
        <f t="shared" si="3"/>
        <v>0.75152924737629667</v>
      </c>
      <c r="S25" s="17"/>
      <c r="T25" s="17"/>
    </row>
    <row r="26" spans="2:27" x14ac:dyDescent="0.2">
      <c r="B26" t="s">
        <v>53</v>
      </c>
      <c r="C26" t="s">
        <v>48</v>
      </c>
      <c r="D26" s="2">
        <v>4</v>
      </c>
      <c r="F26" s="2">
        <v>200</v>
      </c>
      <c r="H26" s="49">
        <f t="shared" si="2"/>
        <v>0.87182203389830504</v>
      </c>
      <c r="I26" s="49">
        <f t="shared" si="2"/>
        <v>0.36206896551724138</v>
      </c>
      <c r="J26" s="49">
        <f t="shared" si="2"/>
        <v>0.33333333333333331</v>
      </c>
      <c r="K26" s="49">
        <f t="shared" si="2"/>
        <v>0.4621212121212121</v>
      </c>
      <c r="M26" s="30"/>
      <c r="N26" s="30"/>
      <c r="O26" s="30"/>
      <c r="P26" s="30"/>
      <c r="V26" s="17">
        <f>AVERAGE(H26)</f>
        <v>0.87182203389830504</v>
      </c>
      <c r="W26" s="17">
        <f>AVERAGE(I26:K26)</f>
        <v>0.38584117032392889</v>
      </c>
      <c r="Y26">
        <f>1/W26</f>
        <v>2.5917400135409618</v>
      </c>
    </row>
    <row r="27" spans="2:27" x14ac:dyDescent="0.2">
      <c r="B27" t="s">
        <v>53</v>
      </c>
      <c r="C27" t="s">
        <v>48</v>
      </c>
      <c r="D27" s="2">
        <v>16</v>
      </c>
      <c r="F27" s="2">
        <v>200</v>
      </c>
      <c r="H27" s="49">
        <f t="shared" si="2"/>
        <v>1.0360169491525424</v>
      </c>
      <c r="I27" s="49">
        <f t="shared" si="2"/>
        <v>0.25862068965517243</v>
      </c>
      <c r="J27" s="49">
        <f t="shared" si="2"/>
        <v>0.24836601307189543</v>
      </c>
      <c r="K27" s="49">
        <f t="shared" si="2"/>
        <v>0.40151515151515149</v>
      </c>
      <c r="M27" s="30"/>
      <c r="N27" s="30"/>
      <c r="O27" s="30"/>
      <c r="P27" s="30"/>
      <c r="V27" s="17">
        <f>AVERAGE(H27)</f>
        <v>1.0360169491525424</v>
      </c>
      <c r="W27" s="17">
        <f>AVERAGE(I27:K27)</f>
        <v>0.3028339514140731</v>
      </c>
      <c r="Y27">
        <f>1/W27</f>
        <v>3.3021396555126437</v>
      </c>
    </row>
    <row r="28" spans="2:27" x14ac:dyDescent="0.2">
      <c r="B28" t="s">
        <v>53</v>
      </c>
      <c r="C28" t="s">
        <v>48</v>
      </c>
      <c r="D28" s="2">
        <v>16</v>
      </c>
      <c r="F28" s="2">
        <v>2000</v>
      </c>
      <c r="H28" s="49">
        <f>H13/H$10</f>
        <v>0.6420545746388443</v>
      </c>
      <c r="I28" s="49">
        <f t="shared" ref="I28:K28" si="4">I13/I$10</f>
        <v>0.10309278350515463</v>
      </c>
      <c r="J28" s="49">
        <f t="shared" si="4"/>
        <v>8.4112149532710276E-2</v>
      </c>
      <c r="K28" s="49">
        <f t="shared" si="4"/>
        <v>0.16822429906542055</v>
      </c>
      <c r="M28" s="30" t="s">
        <v>45</v>
      </c>
      <c r="N28" s="30"/>
      <c r="O28" s="30"/>
      <c r="P28" s="30"/>
      <c r="T28" s="17"/>
      <c r="W28" s="17">
        <f>AVERAGE(I28:K28)</f>
        <v>0.11847641070109516</v>
      </c>
      <c r="X28" s="17"/>
      <c r="Y28">
        <f>1/W28</f>
        <v>8.440498780157224</v>
      </c>
    </row>
    <row r="29" spans="2:27" x14ac:dyDescent="0.2">
      <c r="B29" t="s">
        <v>53</v>
      </c>
      <c r="C29" t="s">
        <v>47</v>
      </c>
      <c r="D29" s="2">
        <v>1</v>
      </c>
      <c r="F29" s="2">
        <v>200</v>
      </c>
      <c r="H29" s="49">
        <f t="shared" si="2"/>
        <v>0.30826271186440679</v>
      </c>
      <c r="I29" s="49">
        <f t="shared" si="2"/>
        <v>0.94827586206896552</v>
      </c>
      <c r="J29" s="49">
        <f t="shared" si="2"/>
        <v>0.82352941176470584</v>
      </c>
      <c r="K29" s="49">
        <f t="shared" si="2"/>
        <v>1.3409090909090908</v>
      </c>
      <c r="M29" s="30"/>
      <c r="N29" s="30"/>
      <c r="O29" s="30"/>
      <c r="P29" s="30"/>
      <c r="S29" s="17">
        <f>H29</f>
        <v>0.30826271186440679</v>
      </c>
      <c r="T29" s="17">
        <f>AVERAGE(I29:K29)</f>
        <v>1.0375714549142541</v>
      </c>
      <c r="U29" t="s">
        <v>44</v>
      </c>
    </row>
    <row r="30" spans="2:27" x14ac:dyDescent="0.2">
      <c r="B30" s="7" t="s">
        <v>53</v>
      </c>
      <c r="C30" s="7" t="s">
        <v>50</v>
      </c>
      <c r="D30" s="14">
        <v>1</v>
      </c>
      <c r="E30" s="16"/>
      <c r="F30" s="16">
        <v>200</v>
      </c>
      <c r="G30" s="8"/>
      <c r="H30" s="50">
        <f t="shared" si="2"/>
        <v>0.67161016949152541</v>
      </c>
      <c r="I30" s="50">
        <f t="shared" si="2"/>
        <v>5.3534482758620694</v>
      </c>
      <c r="J30" s="50">
        <f t="shared" si="2"/>
        <v>4.4444444444444446</v>
      </c>
      <c r="K30" s="50">
        <f t="shared" si="2"/>
        <v>9.045454545454545</v>
      </c>
      <c r="L30" s="7"/>
      <c r="M30" s="29"/>
      <c r="N30" s="29"/>
      <c r="O30" s="29"/>
      <c r="P30" s="29"/>
      <c r="S30" s="17">
        <f>H30</f>
        <v>0.67161016949152541</v>
      </c>
      <c r="T30" s="17">
        <f>AVERAGE(I30:K30)</f>
        <v>6.2811157552536869</v>
      </c>
    </row>
    <row r="31" spans="2:27" x14ac:dyDescent="0.2">
      <c r="B31" t="s">
        <v>54</v>
      </c>
      <c r="C31" t="s">
        <v>49</v>
      </c>
      <c r="D31" s="2">
        <v>1</v>
      </c>
      <c r="F31" s="2">
        <v>200</v>
      </c>
      <c r="H31" s="49">
        <f t="shared" si="2"/>
        <v>0.2489406779661017</v>
      </c>
      <c r="I31" s="49">
        <f t="shared" ref="I31:J31" si="5">I16/I$9</f>
        <v>0.30172413793103448</v>
      </c>
      <c r="J31" s="49">
        <f t="shared" si="5"/>
        <v>0.31372549019607843</v>
      </c>
      <c r="K31" s="49">
        <f>K16/K$9</f>
        <v>0.47727272727272729</v>
      </c>
      <c r="M31" s="30"/>
      <c r="N31" s="30"/>
      <c r="O31" s="30"/>
      <c r="P31" s="30"/>
      <c r="X31" s="17">
        <f>AVERAGE(H31:K31)</f>
        <v>0.33541575834148546</v>
      </c>
    </row>
    <row r="32" spans="2:27" x14ac:dyDescent="0.2">
      <c r="B32" t="s">
        <v>54</v>
      </c>
      <c r="C32" t="s">
        <v>48</v>
      </c>
      <c r="D32" s="2">
        <v>1</v>
      </c>
      <c r="F32" s="2">
        <v>200</v>
      </c>
      <c r="H32" s="49">
        <f t="shared" ref="H32:K32" si="6">H17/H$9</f>
        <v>0.1652542372881356</v>
      </c>
      <c r="I32" s="49">
        <f t="shared" si="6"/>
        <v>0.38793103448275862</v>
      </c>
      <c r="J32" s="49">
        <f t="shared" si="6"/>
        <v>0.33986928104575165</v>
      </c>
      <c r="K32" s="49">
        <f t="shared" si="6"/>
        <v>0.43181818181818182</v>
      </c>
      <c r="M32" s="30"/>
      <c r="N32" s="30"/>
      <c r="O32" s="30"/>
      <c r="P32" s="30"/>
      <c r="U32" s="17">
        <f>AVERAGE(H32:K32)</f>
        <v>0.33121818365870692</v>
      </c>
      <c r="V32" t="s">
        <v>46</v>
      </c>
      <c r="X32" s="17">
        <f>AVERAGE(H32:K32)</f>
        <v>0.33121818365870692</v>
      </c>
    </row>
    <row r="33" spans="2:24" x14ac:dyDescent="0.2">
      <c r="B33" t="s">
        <v>54</v>
      </c>
      <c r="C33" t="s">
        <v>47</v>
      </c>
      <c r="D33" s="2">
        <v>1</v>
      </c>
      <c r="F33" s="2">
        <v>200</v>
      </c>
      <c r="H33" s="49">
        <f t="shared" ref="H33:K33" si="7">H18/H$9</f>
        <v>0.82097457627118642</v>
      </c>
      <c r="I33" s="49">
        <f t="shared" si="7"/>
        <v>0.58620689655172409</v>
      </c>
      <c r="J33" s="49">
        <f t="shared" si="7"/>
        <v>0.94771241830065356</v>
      </c>
      <c r="K33" s="49">
        <f t="shared" si="7"/>
        <v>0.96212121212121215</v>
      </c>
      <c r="M33" s="30"/>
      <c r="N33" s="30"/>
      <c r="O33" s="30"/>
      <c r="P33" s="30"/>
      <c r="X33" s="17">
        <f>AVERAGE(H33:K33)</f>
        <v>0.82925377581119397</v>
      </c>
    </row>
    <row r="34" spans="2:24" x14ac:dyDescent="0.2">
      <c r="B34" s="7" t="s">
        <v>54</v>
      </c>
      <c r="C34" s="7" t="s">
        <v>47</v>
      </c>
      <c r="D34" s="14">
        <v>1</v>
      </c>
      <c r="E34" s="16"/>
      <c r="F34" s="16">
        <v>2000</v>
      </c>
      <c r="G34" s="8"/>
      <c r="H34" s="51">
        <f t="shared" ref="H34:K34" si="8">H19/H$9</f>
        <v>0.45550847457627119</v>
      </c>
      <c r="I34" s="51">
        <f t="shared" si="8"/>
        <v>0.37931034482758619</v>
      </c>
      <c r="J34" s="51">
        <f t="shared" si="8"/>
        <v>0.33986928104575165</v>
      </c>
      <c r="K34" s="51">
        <f t="shared" si="8"/>
        <v>0.46969696969696972</v>
      </c>
      <c r="L34" s="7"/>
      <c r="M34" s="29"/>
      <c r="N34" s="29"/>
      <c r="O34" s="29"/>
      <c r="P34" s="29"/>
      <c r="T34" s="17"/>
      <c r="X34" s="17">
        <f>AVERAGE(H34:K34)</f>
        <v>0.41109626753664469</v>
      </c>
    </row>
    <row r="35" spans="2:24" ht="17" thickBot="1" x14ac:dyDescent="0.25">
      <c r="B35" s="10" t="s">
        <v>55</v>
      </c>
      <c r="C35" s="10" t="s">
        <v>48</v>
      </c>
      <c r="D35" s="11">
        <v>1</v>
      </c>
      <c r="E35" s="11"/>
      <c r="F35" s="11">
        <v>200</v>
      </c>
      <c r="G35" s="12"/>
      <c r="H35" s="52">
        <f t="shared" ref="H35:K35" si="9">H20/H$9</f>
        <v>0.2277542372881356</v>
      </c>
      <c r="I35" s="52">
        <f t="shared" si="9"/>
        <v>0.65517241379310343</v>
      </c>
      <c r="J35" s="52">
        <f t="shared" si="9"/>
        <v>0.66013071895424835</v>
      </c>
      <c r="K35" s="52">
        <f t="shared" si="9"/>
        <v>0.63636363636363635</v>
      </c>
      <c r="L35" s="10"/>
      <c r="M35" s="46"/>
      <c r="N35" s="46"/>
      <c r="O35" s="46"/>
      <c r="P35" s="46"/>
      <c r="U35" s="17">
        <f>AVERAGE(H35:K35)</f>
        <v>0.54485525159978088</v>
      </c>
    </row>
    <row r="36" spans="2:24" x14ac:dyDescent="0.2">
      <c r="M36" s="30"/>
      <c r="N36" s="30"/>
      <c r="O36" s="30"/>
      <c r="P36" s="30"/>
    </row>
  </sheetData>
  <mergeCells count="7">
    <mergeCell ref="F4:F5"/>
    <mergeCell ref="D4:D5"/>
    <mergeCell ref="C4:C5"/>
    <mergeCell ref="H2:K2"/>
    <mergeCell ref="H3:K3"/>
    <mergeCell ref="M3:P3"/>
    <mergeCell ref="M2:P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</vt:lpstr>
    </vt:vector>
  </TitlesOfParts>
  <Company>HÍ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Kristján Jónasson</dc:creator>
  <cp:lastModifiedBy>Kristján Jónasson</cp:lastModifiedBy>
  <dcterms:created xsi:type="dcterms:W3CDTF">2017-09-01T00:59:48Z</dcterms:created>
  <dcterms:modified xsi:type="dcterms:W3CDTF">2017-12-03T21:53:19Z</dcterms:modified>
</cp:coreProperties>
</file>