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q\Documents\03. SummerTrimester\01. Project in Maths Modelling\04. Project\"/>
    </mc:Choice>
  </mc:AlternateContent>
  <xr:revisionPtr revIDLastSave="0" documentId="13_ncr:1_{CB40DD0C-53ED-47D6-9BF9-A99E64784815}" xr6:coauthVersionLast="47" xr6:coauthVersionMax="47" xr10:uidLastSave="{00000000-0000-0000-0000-000000000000}"/>
  <bookViews>
    <workbookView xWindow="-120" yWindow="-120" windowWidth="29040" windowHeight="15720" xr2:uid="{6B45F48C-E93C-4390-A441-D18C82204B66}"/>
  </bookViews>
  <sheets>
    <sheet name="Sheet1" sheetId="1" r:id="rId1"/>
  </sheets>
  <definedNames>
    <definedName name="_xlnm._FilterDatabase" localSheetId="0" hidden="1">Sheet1!$B$2:$R$34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1" l="1"/>
  <c r="R21" i="1"/>
  <c r="R13" i="1"/>
  <c r="R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1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B34" i="1"/>
  <c r="R34" i="1" s="1"/>
  <c r="B33" i="1"/>
  <c r="R33" i="1" s="1"/>
  <c r="B32" i="1"/>
  <c r="R32" i="1" s="1"/>
  <c r="B31" i="1"/>
  <c r="R31" i="1" s="1"/>
  <c r="B30" i="1"/>
  <c r="R30" i="1" s="1"/>
  <c r="B29" i="1"/>
  <c r="B28" i="1"/>
  <c r="R28" i="1" s="1"/>
  <c r="B27" i="1"/>
  <c r="R27" i="1" s="1"/>
  <c r="B26" i="1"/>
  <c r="R26" i="1" s="1"/>
  <c r="B25" i="1"/>
  <c r="R25" i="1" s="1"/>
  <c r="B24" i="1"/>
  <c r="R24" i="1" s="1"/>
  <c r="B23" i="1"/>
  <c r="R23" i="1" s="1"/>
  <c r="B22" i="1"/>
  <c r="R22" i="1" s="1"/>
  <c r="B21" i="1"/>
  <c r="B20" i="1"/>
  <c r="R20" i="1" s="1"/>
  <c r="B19" i="1"/>
  <c r="R19" i="1" s="1"/>
  <c r="B18" i="1"/>
  <c r="R18" i="1" s="1"/>
  <c r="B17" i="1"/>
  <c r="R17" i="1" s="1"/>
  <c r="B16" i="1"/>
  <c r="R16" i="1" s="1"/>
  <c r="B15" i="1"/>
  <c r="R15" i="1" s="1"/>
  <c r="B14" i="1"/>
  <c r="R14" i="1" s="1"/>
  <c r="B13" i="1"/>
  <c r="B12" i="1"/>
  <c r="R12" i="1" s="1"/>
  <c r="B11" i="1"/>
  <c r="R11" i="1" s="1"/>
  <c r="B10" i="1"/>
  <c r="R10" i="1" s="1"/>
  <c r="B9" i="1"/>
  <c r="R9" i="1" s="1"/>
  <c r="B8" i="1"/>
  <c r="R8" i="1" s="1"/>
  <c r="B7" i="1"/>
  <c r="R7" i="1" s="1"/>
  <c r="B6" i="1"/>
  <c r="R6" i="1" s="1"/>
  <c r="B5" i="1"/>
  <c r="B4" i="1"/>
  <c r="R4" i="1" s="1"/>
  <c r="B3" i="1"/>
  <c r="R3" i="1" s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1" i="1" l="1"/>
  <c r="L1" i="1" s="1"/>
</calcChain>
</file>

<file path=xl/sharedStrings.xml><?xml version="1.0" encoding="utf-8"?>
<sst xmlns="http://schemas.openxmlformats.org/spreadsheetml/2006/main" count="74" uniqueCount="45">
  <si>
    <t>County</t>
  </si>
  <si>
    <t>Size (km²)</t>
  </si>
  <si>
    <t>Population</t>
  </si>
  <si>
    <t>Number per km²</t>
  </si>
  <si>
    <t>Ireland</t>
  </si>
  <si>
    <t>% of pop</t>
  </si>
  <si>
    <t>% of pop Comp</t>
  </si>
  <si>
    <t>Dublin</t>
  </si>
  <si>
    <t>Antrim</t>
  </si>
  <si>
    <t>Cork</t>
  </si>
  <si>
    <t>Down</t>
  </si>
  <si>
    <t>Derry</t>
  </si>
  <si>
    <t>Galway</t>
  </si>
  <si>
    <t>Limerick</t>
  </si>
  <si>
    <t>Kildare</t>
  </si>
  <si>
    <t>Tyrone</t>
  </si>
  <si>
    <t>Tipperary</t>
  </si>
  <si>
    <t>Donegal</t>
  </si>
  <si>
    <t>Meath</t>
  </si>
  <si>
    <t>Kerry</t>
  </si>
  <si>
    <t>Armagh</t>
  </si>
  <si>
    <t>Mayo</t>
  </si>
  <si>
    <t>Wexford</t>
  </si>
  <si>
    <t>Wicklow</t>
  </si>
  <si>
    <t>Clare</t>
  </si>
  <si>
    <t>Louth</t>
  </si>
  <si>
    <t>Waterford</t>
  </si>
  <si>
    <t>Kilkenny</t>
  </si>
  <si>
    <t>Westmeath</t>
  </si>
  <si>
    <t>Offaly</t>
  </si>
  <si>
    <t>Laois</t>
  </si>
  <si>
    <t>Sligo</t>
  </si>
  <si>
    <t>Cavan</t>
  </si>
  <si>
    <t>Fermanagh</t>
  </si>
  <si>
    <t>Roscommon</t>
  </si>
  <si>
    <t>Monaghan</t>
  </si>
  <si>
    <t>Carlow</t>
  </si>
  <si>
    <t>Longford</t>
  </si>
  <si>
    <t>Leitrim</t>
  </si>
  <si>
    <t>http://homepage.tinet.ie/~cronews/geog/census/copop.html</t>
  </si>
  <si>
    <t>Annual Earnings in 2022</t>
  </si>
  <si>
    <t>https://www.cso.ie/en/releasesandpublications/ep/p-dea/distributionofearningsbygenderandcounty2022/distributionofearningsbycounty/#:~:text=Dublin%20had%20the%20highest%20median%20annual%20earnings%20in%202022%20at,the%20State%20at%20%E2%82%AC41%2C823.</t>
  </si>
  <si>
    <t>Remove</t>
  </si>
  <si>
    <t>% of pop Comp rounded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</si>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</sst>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86C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0" xfId="2"/>
    <xf numFmtId="4" fontId="0" fillId="0" borderId="4" xfId="1" applyNumberFormat="1" applyFont="1" applyBorder="1" applyAlignment="1">
      <alignment horizontal="center" vertical="center"/>
    </xf>
    <xf numFmtId="3" fontId="0" fillId="0" borderId="4" xfId="1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so.ie/en/releasesandpublications/ep/p-dea/distributionofearningsbygenderandcounty2022/distributionofearningsbycounty/" TargetMode="External"/><Relationship Id="rId1" Type="http://schemas.openxmlformats.org/officeDocument/2006/relationships/hyperlink" Target="http://homepage.tinet.ie/~cronews/geog/census/copo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4E0D-C7A3-44EB-A25F-EFFF0E70D321}">
  <sheetPr filterMode="1"/>
  <dimension ref="B1:R34"/>
  <sheetViews>
    <sheetView showGridLines="0" tabSelected="1" zoomScale="85" zoomScaleNormal="85" workbookViewId="0">
      <selection activeCell="H19" sqref="H19"/>
    </sheetView>
  </sheetViews>
  <sheetFormatPr defaultRowHeight="15" x14ac:dyDescent="0.25"/>
  <cols>
    <col min="2" max="2" width="12.28515625" style="14" customWidth="1"/>
    <col min="3" max="3" width="13.42578125" customWidth="1"/>
    <col min="4" max="4" width="12.5703125" customWidth="1"/>
    <col min="5" max="5" width="16.42578125" customWidth="1"/>
    <col min="6" max="7" width="16.5703125" customWidth="1"/>
    <col min="8" max="10" width="16.42578125" customWidth="1"/>
    <col min="11" max="11" width="20.42578125" customWidth="1"/>
    <col min="12" max="12" width="8" customWidth="1"/>
    <col min="13" max="13" width="9.140625" style="14"/>
    <col min="14" max="14" width="22.42578125" bestFit="1" customWidth="1"/>
    <col min="15" max="15" width="20.42578125" customWidth="1"/>
    <col min="18" max="18" width="33.42578125" bestFit="1" customWidth="1"/>
  </cols>
  <sheetData>
    <row r="1" spans="2:18" x14ac:dyDescent="0.25">
      <c r="C1" s="9" t="s">
        <v>39</v>
      </c>
      <c r="J1" s="12">
        <f>SUM(J3:J34)</f>
        <v>100</v>
      </c>
      <c r="K1" s="16">
        <f>SUMPRODUCT(I3:I34,K3:K34)</f>
        <v>41736.497365556599</v>
      </c>
      <c r="L1" s="13">
        <f>K1-O29</f>
        <v>-87.502634443400893</v>
      </c>
      <c r="N1" s="9" t="s">
        <v>41</v>
      </c>
    </row>
    <row r="2" spans="2:18" ht="24" x14ac:dyDescent="0.25">
      <c r="B2" s="17" t="s">
        <v>42</v>
      </c>
      <c r="C2" s="1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43</v>
      </c>
      <c r="K2" s="3" t="s">
        <v>40</v>
      </c>
      <c r="L2" s="13"/>
      <c r="N2" s="2" t="s">
        <v>0</v>
      </c>
      <c r="O2" s="3" t="s">
        <v>40</v>
      </c>
      <c r="R2" s="17" t="s">
        <v>44</v>
      </c>
    </row>
    <row r="3" spans="2:18" x14ac:dyDescent="0.25">
      <c r="B3" s="14">
        <f>COUNTIF($N$3:$N$34,C3)</f>
        <v>1</v>
      </c>
      <c r="C3" s="4" t="s">
        <v>7</v>
      </c>
      <c r="D3" s="4">
        <v>921</v>
      </c>
      <c r="E3" s="5">
        <v>1122600</v>
      </c>
      <c r="F3" s="4">
        <v>1219</v>
      </c>
      <c r="G3" s="4">
        <v>1</v>
      </c>
      <c r="H3" s="6">
        <v>0.20564823709669974</v>
      </c>
      <c r="I3" s="6">
        <v>0.28657230321830957</v>
      </c>
      <c r="J3" s="10">
        <f>ROUND(I3*100,1)</f>
        <v>28.7</v>
      </c>
      <c r="K3" s="11">
        <f>IF(G3=0,"",VLOOKUP(C3,$N$3:$O$29,2,FALSE))</f>
        <v>46138</v>
      </c>
      <c r="L3" s="13"/>
      <c r="M3" s="14">
        <f>COUNTIF($C$3:$C$34,N3)</f>
        <v>1</v>
      </c>
      <c r="N3" s="4" t="s">
        <v>24</v>
      </c>
      <c r="O3" s="5">
        <v>40663</v>
      </c>
      <c r="R3" t="str">
        <f>IF(B3=0,"","('"&amp;C3&amp;"', "&amp;J3&amp;", "&amp;K3&amp;"),")</f>
        <v>('Dublin', 28.7, 46138),</v>
      </c>
    </row>
    <row r="4" spans="2:18" hidden="1" x14ac:dyDescent="0.25">
      <c r="B4" s="15">
        <f t="shared" ref="B4:B34" si="0">COUNTIF($N$3:$N$34,C4)</f>
        <v>0</v>
      </c>
      <c r="C4" s="7" t="s">
        <v>8</v>
      </c>
      <c r="D4" s="4">
        <v>2844</v>
      </c>
      <c r="E4" s="5">
        <v>566400</v>
      </c>
      <c r="F4" s="4">
        <v>199</v>
      </c>
      <c r="G4" s="4">
        <v>0</v>
      </c>
      <c r="H4" s="6">
        <v>0.10375838365541665</v>
      </c>
      <c r="I4" s="6">
        <v>0</v>
      </c>
      <c r="J4" s="10">
        <f t="shared" ref="J4:J34" si="1">ROUND(I4*100,1)</f>
        <v>0</v>
      </c>
      <c r="K4" s="11" t="str">
        <f t="shared" ref="K4:K34" si="2">IF(G4=0,"",VLOOKUP(C4,$N$3:$O$29,2,FALSE))</f>
        <v/>
      </c>
      <c r="L4" s="13"/>
      <c r="M4" s="14">
        <f t="shared" ref="M4:M29" si="3">COUNTIF($C$3:$C$34,N4)</f>
        <v>1</v>
      </c>
      <c r="N4" s="4" t="s">
        <v>9</v>
      </c>
      <c r="O4" s="5">
        <v>42766</v>
      </c>
      <c r="R4" t="str">
        <f t="shared" ref="R4:R34" si="4">IF(B4=0,"","('"&amp;C4&amp;"', "&amp;J4&amp;", "&amp;K4&amp;"),")</f>
        <v/>
      </c>
    </row>
    <row r="5" spans="2:18" x14ac:dyDescent="0.25">
      <c r="B5" s="14">
        <f t="shared" si="0"/>
        <v>1</v>
      </c>
      <c r="C5" s="4" t="s">
        <v>9</v>
      </c>
      <c r="D5" s="4">
        <v>7457</v>
      </c>
      <c r="E5" s="5">
        <v>448181</v>
      </c>
      <c r="F5" s="4">
        <v>60</v>
      </c>
      <c r="G5" s="4">
        <v>1</v>
      </c>
      <c r="H5" s="6">
        <v>8.2101935284371985E-2</v>
      </c>
      <c r="I5" s="6">
        <v>0.11440963961222626</v>
      </c>
      <c r="J5" s="10">
        <f t="shared" si="1"/>
        <v>11.4</v>
      </c>
      <c r="K5" s="11">
        <f t="shared" si="2"/>
        <v>42766</v>
      </c>
      <c r="L5" s="13"/>
      <c r="M5" s="14">
        <f t="shared" si="3"/>
        <v>1</v>
      </c>
      <c r="N5" s="4" t="s">
        <v>32</v>
      </c>
      <c r="O5" s="5">
        <v>37236</v>
      </c>
      <c r="R5" t="str">
        <f t="shared" si="4"/>
        <v>('Cork', 11.4, 42766),</v>
      </c>
    </row>
    <row r="6" spans="2:18" hidden="1" x14ac:dyDescent="0.25">
      <c r="B6" s="15">
        <f t="shared" si="0"/>
        <v>0</v>
      </c>
      <c r="C6" s="7" t="s">
        <v>10</v>
      </c>
      <c r="D6" s="4">
        <v>2448</v>
      </c>
      <c r="E6" s="5">
        <v>416600</v>
      </c>
      <c r="F6" s="4">
        <v>170</v>
      </c>
      <c r="G6" s="4">
        <v>0</v>
      </c>
      <c r="H6" s="6">
        <v>7.6316636000788446E-2</v>
      </c>
      <c r="I6" s="6">
        <v>0</v>
      </c>
      <c r="J6" s="10">
        <f t="shared" si="1"/>
        <v>0</v>
      </c>
      <c r="K6" s="11" t="str">
        <f t="shared" si="2"/>
        <v/>
      </c>
      <c r="L6" s="13"/>
      <c r="M6" s="14">
        <f t="shared" si="3"/>
        <v>1</v>
      </c>
      <c r="N6" s="4" t="s">
        <v>36</v>
      </c>
      <c r="O6" s="5">
        <v>37809</v>
      </c>
      <c r="R6" t="str">
        <f t="shared" si="4"/>
        <v/>
      </c>
    </row>
    <row r="7" spans="2:18" hidden="1" x14ac:dyDescent="0.25">
      <c r="B7" s="15">
        <f t="shared" si="0"/>
        <v>0</v>
      </c>
      <c r="C7" s="7" t="s">
        <v>11</v>
      </c>
      <c r="D7" s="4">
        <v>2074</v>
      </c>
      <c r="E7" s="5">
        <v>214800</v>
      </c>
      <c r="F7" s="4">
        <v>104</v>
      </c>
      <c r="G7" s="4">
        <v>0</v>
      </c>
      <c r="H7" s="6">
        <v>3.9349048038812673E-2</v>
      </c>
      <c r="I7" s="6">
        <v>0</v>
      </c>
      <c r="J7" s="10">
        <f t="shared" si="1"/>
        <v>0</v>
      </c>
      <c r="K7" s="11" t="str">
        <f t="shared" si="2"/>
        <v/>
      </c>
      <c r="L7" s="13"/>
      <c r="M7" s="14">
        <f t="shared" si="3"/>
        <v>1</v>
      </c>
      <c r="N7" s="4" t="s">
        <v>17</v>
      </c>
      <c r="O7" s="5">
        <v>33526</v>
      </c>
      <c r="R7" t="str">
        <f t="shared" si="4"/>
        <v/>
      </c>
    </row>
    <row r="8" spans="2:18" x14ac:dyDescent="0.25">
      <c r="B8" s="14">
        <f t="shared" si="0"/>
        <v>1</v>
      </c>
      <c r="C8" s="4" t="s">
        <v>12</v>
      </c>
      <c r="D8" s="4">
        <v>6148</v>
      </c>
      <c r="E8" s="5">
        <v>208826</v>
      </c>
      <c r="F8" s="4">
        <v>34</v>
      </c>
      <c r="G8" s="4">
        <v>1</v>
      </c>
      <c r="H8" s="6">
        <v>3.8254675538887777E-2</v>
      </c>
      <c r="I8" s="6">
        <v>5.3308166570342701E-2</v>
      </c>
      <c r="J8" s="10">
        <f t="shared" si="1"/>
        <v>5.3</v>
      </c>
      <c r="K8" s="11">
        <f t="shared" si="2"/>
        <v>40974</v>
      </c>
      <c r="L8" s="13"/>
      <c r="M8" s="14">
        <f t="shared" si="3"/>
        <v>1</v>
      </c>
      <c r="N8" s="4" t="s">
        <v>7</v>
      </c>
      <c r="O8" s="5">
        <v>46138</v>
      </c>
      <c r="R8" t="str">
        <f t="shared" si="4"/>
        <v>('Galway', 5.3, 40974),</v>
      </c>
    </row>
    <row r="9" spans="2:18" x14ac:dyDescent="0.25">
      <c r="B9" s="14">
        <f t="shared" si="0"/>
        <v>1</v>
      </c>
      <c r="C9" s="4" t="s">
        <v>13</v>
      </c>
      <c r="D9" s="4">
        <v>2686</v>
      </c>
      <c r="E9" s="5">
        <v>175529</v>
      </c>
      <c r="F9" s="4">
        <v>65</v>
      </c>
      <c r="G9" s="4">
        <v>1</v>
      </c>
      <c r="H9" s="6">
        <v>3.2155023525161773E-2</v>
      </c>
      <c r="I9" s="6">
        <v>4.4808257448429235E-2</v>
      </c>
      <c r="J9" s="10">
        <f t="shared" si="1"/>
        <v>4.5</v>
      </c>
      <c r="K9" s="11">
        <f t="shared" si="2"/>
        <v>40721</v>
      </c>
      <c r="L9" s="13"/>
      <c r="M9" s="14">
        <f t="shared" si="3"/>
        <v>1</v>
      </c>
      <c r="N9" s="4" t="s">
        <v>12</v>
      </c>
      <c r="O9" s="5">
        <v>40974</v>
      </c>
      <c r="R9" t="str">
        <f t="shared" si="4"/>
        <v>('Limerick', 4.5, 40721),</v>
      </c>
    </row>
    <row r="10" spans="2:18" x14ac:dyDescent="0.25">
      <c r="B10" s="14">
        <f t="shared" si="0"/>
        <v>1</v>
      </c>
      <c r="C10" s="4" t="s">
        <v>14</v>
      </c>
      <c r="D10" s="4">
        <v>1693</v>
      </c>
      <c r="E10" s="5">
        <v>163995</v>
      </c>
      <c r="F10" s="4">
        <v>97</v>
      </c>
      <c r="G10" s="4">
        <v>1</v>
      </c>
      <c r="H10" s="6">
        <v>3.0042118869297411E-2</v>
      </c>
      <c r="I10" s="6">
        <v>4.1863909554860752E-2</v>
      </c>
      <c r="J10" s="10">
        <f t="shared" si="1"/>
        <v>4.2</v>
      </c>
      <c r="K10" s="11">
        <f t="shared" si="2"/>
        <v>45179</v>
      </c>
      <c r="L10" s="13"/>
      <c r="M10" s="14">
        <f t="shared" si="3"/>
        <v>1</v>
      </c>
      <c r="N10" s="4" t="s">
        <v>14</v>
      </c>
      <c r="O10" s="5">
        <v>45179</v>
      </c>
      <c r="R10" t="str">
        <f t="shared" si="4"/>
        <v>('Kildare', 4.2, 45179),</v>
      </c>
    </row>
    <row r="11" spans="2:18" hidden="1" x14ac:dyDescent="0.25">
      <c r="B11" s="15">
        <f t="shared" si="0"/>
        <v>0</v>
      </c>
      <c r="C11" s="7" t="s">
        <v>15</v>
      </c>
      <c r="D11" s="4">
        <v>3155</v>
      </c>
      <c r="E11" s="5">
        <v>161800</v>
      </c>
      <c r="F11" s="4">
        <v>51</v>
      </c>
      <c r="G11" s="4">
        <v>0</v>
      </c>
      <c r="H11" s="6">
        <v>2.9640018494785335E-2</v>
      </c>
      <c r="I11" s="6">
        <v>0</v>
      </c>
      <c r="J11" s="10">
        <f t="shared" si="1"/>
        <v>0</v>
      </c>
      <c r="K11" s="11" t="str">
        <f t="shared" si="2"/>
        <v/>
      </c>
      <c r="L11" s="13"/>
      <c r="M11" s="14">
        <f t="shared" si="3"/>
        <v>1</v>
      </c>
      <c r="N11" s="4" t="s">
        <v>27</v>
      </c>
      <c r="O11" s="5">
        <v>40024</v>
      </c>
      <c r="R11" t="str">
        <f t="shared" si="4"/>
        <v/>
      </c>
    </row>
    <row r="12" spans="2:18" x14ac:dyDescent="0.25">
      <c r="B12" s="14">
        <f t="shared" si="0"/>
        <v>1</v>
      </c>
      <c r="C12" s="4" t="s">
        <v>16</v>
      </c>
      <c r="D12" s="4">
        <v>4303</v>
      </c>
      <c r="E12" s="5">
        <v>140281</v>
      </c>
      <c r="F12" s="4">
        <v>33</v>
      </c>
      <c r="G12" s="4">
        <v>1</v>
      </c>
      <c r="H12" s="6">
        <v>2.5697969310673557E-2</v>
      </c>
      <c r="I12" s="6">
        <v>3.5810305779233643E-2</v>
      </c>
      <c r="J12" s="10">
        <f t="shared" si="1"/>
        <v>3.6</v>
      </c>
      <c r="K12" s="11">
        <f t="shared" si="2"/>
        <v>37961</v>
      </c>
      <c r="L12" s="13"/>
      <c r="M12" s="14">
        <f t="shared" si="3"/>
        <v>1</v>
      </c>
      <c r="N12" s="4" t="s">
        <v>19</v>
      </c>
      <c r="O12" s="5">
        <v>36309</v>
      </c>
      <c r="R12" t="str">
        <f t="shared" si="4"/>
        <v>('Tipperary', 3.6, 37961),</v>
      </c>
    </row>
    <row r="13" spans="2:18" x14ac:dyDescent="0.25">
      <c r="B13" s="14">
        <f t="shared" si="0"/>
        <v>1</v>
      </c>
      <c r="C13" s="8" t="s">
        <v>17</v>
      </c>
      <c r="D13" s="4">
        <v>4841</v>
      </c>
      <c r="E13" s="5">
        <v>137383</v>
      </c>
      <c r="F13" s="4">
        <v>28</v>
      </c>
      <c r="G13" s="4">
        <v>1</v>
      </c>
      <c r="H13" s="6">
        <v>2.5167086902775609E-2</v>
      </c>
      <c r="I13" s="6">
        <v>3.5070517310743829E-2</v>
      </c>
      <c r="J13" s="10">
        <f t="shared" si="1"/>
        <v>3.5</v>
      </c>
      <c r="K13" s="11">
        <f t="shared" si="2"/>
        <v>33526</v>
      </c>
      <c r="L13" s="13"/>
      <c r="M13" s="14">
        <f t="shared" si="3"/>
        <v>1</v>
      </c>
      <c r="N13" s="4" t="s">
        <v>37</v>
      </c>
      <c r="O13" s="5">
        <v>36180</v>
      </c>
      <c r="R13" t="str">
        <f t="shared" si="4"/>
        <v>('Donegal', 3.5, 33526),</v>
      </c>
    </row>
    <row r="14" spans="2:18" x14ac:dyDescent="0.25">
      <c r="B14" s="14">
        <f t="shared" si="0"/>
        <v>1</v>
      </c>
      <c r="C14" s="4" t="s">
        <v>18</v>
      </c>
      <c r="D14" s="4">
        <v>2342</v>
      </c>
      <c r="E14" s="5">
        <v>133936</v>
      </c>
      <c r="F14" s="4">
        <v>57</v>
      </c>
      <c r="G14" s="4">
        <v>1</v>
      </c>
      <c r="H14" s="6">
        <v>2.4535633603940475E-2</v>
      </c>
      <c r="I14" s="6">
        <v>3.4190582579589804E-2</v>
      </c>
      <c r="J14" s="10">
        <f t="shared" si="1"/>
        <v>3.4</v>
      </c>
      <c r="K14" s="11">
        <f t="shared" si="2"/>
        <v>43563</v>
      </c>
      <c r="L14" s="13"/>
      <c r="M14" s="14">
        <f t="shared" si="3"/>
        <v>1</v>
      </c>
      <c r="N14" s="4" t="s">
        <v>25</v>
      </c>
      <c r="O14" s="5">
        <v>38686</v>
      </c>
      <c r="R14" t="str">
        <f t="shared" si="4"/>
        <v>('Meath', 3.4, 43563),</v>
      </c>
    </row>
    <row r="15" spans="2:18" x14ac:dyDescent="0.25">
      <c r="B15" s="14">
        <f t="shared" si="0"/>
        <v>1</v>
      </c>
      <c r="C15" s="4" t="s">
        <v>19</v>
      </c>
      <c r="D15" s="4">
        <v>4746</v>
      </c>
      <c r="E15" s="5">
        <v>132424</v>
      </c>
      <c r="F15" s="4">
        <v>28</v>
      </c>
      <c r="G15" s="4">
        <v>1</v>
      </c>
      <c r="H15" s="6">
        <v>2.4258651478080675E-2</v>
      </c>
      <c r="I15" s="6">
        <v>3.3804605987334251E-2</v>
      </c>
      <c r="J15" s="10">
        <f t="shared" si="1"/>
        <v>3.4</v>
      </c>
      <c r="K15" s="11">
        <f t="shared" si="2"/>
        <v>36309</v>
      </c>
      <c r="L15" s="13"/>
      <c r="M15" s="14">
        <f t="shared" si="3"/>
        <v>1</v>
      </c>
      <c r="N15" s="4" t="s">
        <v>13</v>
      </c>
      <c r="O15" s="5">
        <v>40721</v>
      </c>
      <c r="R15" t="str">
        <f t="shared" si="4"/>
        <v>('Kerry', 3.4, 36309),</v>
      </c>
    </row>
    <row r="16" spans="2:18" hidden="1" x14ac:dyDescent="0.25">
      <c r="B16" s="15">
        <f t="shared" si="0"/>
        <v>0</v>
      </c>
      <c r="C16" s="7" t="s">
        <v>20</v>
      </c>
      <c r="D16" s="4">
        <v>1254</v>
      </c>
      <c r="E16" s="5">
        <v>127700</v>
      </c>
      <c r="F16" s="4">
        <v>102</v>
      </c>
      <c r="G16" s="4">
        <v>0</v>
      </c>
      <c r="H16" s="6">
        <v>2.3393265524005485E-2</v>
      </c>
      <c r="I16" s="6">
        <v>0</v>
      </c>
      <c r="J16" s="10">
        <f t="shared" si="1"/>
        <v>0</v>
      </c>
      <c r="K16" s="11" t="str">
        <f t="shared" si="2"/>
        <v/>
      </c>
      <c r="L16" s="13"/>
      <c r="M16" s="14">
        <f t="shared" si="3"/>
        <v>1</v>
      </c>
      <c r="N16" s="4" t="s">
        <v>38</v>
      </c>
      <c r="O16" s="5">
        <v>37715</v>
      </c>
      <c r="R16" t="str">
        <f t="shared" si="4"/>
        <v/>
      </c>
    </row>
    <row r="17" spans="2:18" x14ac:dyDescent="0.25">
      <c r="B17" s="14">
        <f t="shared" si="0"/>
        <v>1</v>
      </c>
      <c r="C17" s="4" t="s">
        <v>21</v>
      </c>
      <c r="D17" s="4">
        <v>5585</v>
      </c>
      <c r="E17" s="5">
        <v>117428</v>
      </c>
      <c r="F17" s="4">
        <v>21</v>
      </c>
      <c r="G17" s="4">
        <v>1</v>
      </c>
      <c r="H17" s="6">
        <v>2.151154568483098E-2</v>
      </c>
      <c r="I17" s="6">
        <v>2.9976494229752057E-2</v>
      </c>
      <c r="J17" s="10">
        <f t="shared" si="1"/>
        <v>3</v>
      </c>
      <c r="K17" s="11">
        <f t="shared" si="2"/>
        <v>37750</v>
      </c>
      <c r="L17" s="13"/>
      <c r="M17" s="14">
        <f t="shared" si="3"/>
        <v>1</v>
      </c>
      <c r="N17" s="4" t="s">
        <v>30</v>
      </c>
      <c r="O17" s="5">
        <v>40307</v>
      </c>
      <c r="R17" t="str">
        <f t="shared" si="4"/>
        <v>('Mayo', 3, 37750),</v>
      </c>
    </row>
    <row r="18" spans="2:18" x14ac:dyDescent="0.25">
      <c r="B18" s="14">
        <f t="shared" si="0"/>
        <v>1</v>
      </c>
      <c r="C18" s="4" t="s">
        <v>22</v>
      </c>
      <c r="D18" s="4">
        <v>2352</v>
      </c>
      <c r="E18" s="5">
        <v>116543</v>
      </c>
      <c r="F18" s="4">
        <v>50</v>
      </c>
      <c r="G18" s="4">
        <v>1</v>
      </c>
      <c r="H18" s="6">
        <v>2.1349423210369391E-2</v>
      </c>
      <c r="I18" s="6">
        <v>2.9750575391031049E-2</v>
      </c>
      <c r="J18" s="10">
        <f t="shared" si="1"/>
        <v>3</v>
      </c>
      <c r="K18" s="11">
        <f t="shared" si="2"/>
        <v>36471</v>
      </c>
      <c r="L18" s="13"/>
      <c r="M18" s="14">
        <f t="shared" si="3"/>
        <v>1</v>
      </c>
      <c r="N18" s="4" t="s">
        <v>18</v>
      </c>
      <c r="O18" s="5">
        <v>43563</v>
      </c>
      <c r="R18" t="str">
        <f t="shared" si="4"/>
        <v>('Wexford', 3, 36471),</v>
      </c>
    </row>
    <row r="19" spans="2:18" x14ac:dyDescent="0.25">
      <c r="B19" s="14">
        <f t="shared" si="0"/>
        <v>1</v>
      </c>
      <c r="C19" s="4" t="s">
        <v>23</v>
      </c>
      <c r="D19" s="4">
        <v>2024</v>
      </c>
      <c r="E19" s="5">
        <v>114719</v>
      </c>
      <c r="F19" s="4">
        <v>57</v>
      </c>
      <c r="G19" s="4">
        <v>1</v>
      </c>
      <c r="H19" s="6">
        <v>2.1015286042665508E-2</v>
      </c>
      <c r="I19" s="6">
        <v>2.9284952835294191E-2</v>
      </c>
      <c r="J19" s="10">
        <f t="shared" si="1"/>
        <v>2.9</v>
      </c>
      <c r="K19" s="11">
        <f t="shared" si="2"/>
        <v>43140</v>
      </c>
      <c r="L19" s="13"/>
      <c r="M19" s="14">
        <f t="shared" si="3"/>
        <v>1</v>
      </c>
      <c r="N19" s="4" t="s">
        <v>35</v>
      </c>
      <c r="O19" s="5">
        <v>34718</v>
      </c>
      <c r="R19" t="str">
        <f t="shared" si="4"/>
        <v>('Wicklow', 2.9, 43140),</v>
      </c>
    </row>
    <row r="20" spans="2:18" x14ac:dyDescent="0.25">
      <c r="B20" s="14">
        <f t="shared" si="0"/>
        <v>1</v>
      </c>
      <c r="C20" s="4" t="s">
        <v>24</v>
      </c>
      <c r="D20" s="4">
        <v>3147</v>
      </c>
      <c r="E20" s="5">
        <v>103333</v>
      </c>
      <c r="F20" s="4">
        <v>33</v>
      </c>
      <c r="G20" s="4">
        <v>1</v>
      </c>
      <c r="H20" s="6">
        <v>1.8929493393829745E-2</v>
      </c>
      <c r="I20" s="6">
        <v>2.6378385719274526E-2</v>
      </c>
      <c r="J20" s="10">
        <f t="shared" si="1"/>
        <v>2.6</v>
      </c>
      <c r="K20" s="11">
        <f t="shared" si="2"/>
        <v>40663</v>
      </c>
      <c r="L20" s="13"/>
      <c r="M20" s="14">
        <f t="shared" si="3"/>
        <v>1</v>
      </c>
      <c r="N20" s="4" t="s">
        <v>21</v>
      </c>
      <c r="O20" s="5">
        <v>37750</v>
      </c>
      <c r="R20" t="str">
        <f t="shared" si="4"/>
        <v>('Clare', 2.6, 40663),</v>
      </c>
    </row>
    <row r="21" spans="2:18" x14ac:dyDescent="0.25">
      <c r="B21" s="14">
        <f t="shared" si="0"/>
        <v>1</v>
      </c>
      <c r="C21" s="4" t="s">
        <v>25</v>
      </c>
      <c r="D21" s="4">
        <v>820</v>
      </c>
      <c r="E21" s="5">
        <v>101802</v>
      </c>
      <c r="F21" s="4">
        <v>124</v>
      </c>
      <c r="G21" s="4">
        <v>1</v>
      </c>
      <c r="H21" s="6">
        <v>1.8649030672473033E-2</v>
      </c>
      <c r="I21" s="6">
        <v>2.5987558892063382E-2</v>
      </c>
      <c r="J21" s="10">
        <f t="shared" si="1"/>
        <v>2.6</v>
      </c>
      <c r="K21" s="11">
        <f t="shared" si="2"/>
        <v>38686</v>
      </c>
      <c r="L21" s="13"/>
      <c r="M21" s="14">
        <f t="shared" si="3"/>
        <v>1</v>
      </c>
      <c r="N21" s="4" t="s">
        <v>29</v>
      </c>
      <c r="O21" s="5">
        <v>38238</v>
      </c>
      <c r="R21" t="str">
        <f t="shared" si="4"/>
        <v>('Louth', 2.6, 38686),</v>
      </c>
    </row>
    <row r="22" spans="2:18" x14ac:dyDescent="0.25">
      <c r="B22" s="14">
        <f t="shared" si="0"/>
        <v>1</v>
      </c>
      <c r="C22" s="4" t="s">
        <v>26</v>
      </c>
      <c r="D22" s="4">
        <v>1837</v>
      </c>
      <c r="E22" s="5">
        <v>101518</v>
      </c>
      <c r="F22" s="4">
        <v>55</v>
      </c>
      <c r="G22" s="4">
        <v>1</v>
      </c>
      <c r="H22" s="6">
        <v>1.8597004929255982E-2</v>
      </c>
      <c r="I22" s="6">
        <v>2.5915060643253475E-2</v>
      </c>
      <c r="J22" s="10">
        <f t="shared" si="1"/>
        <v>2.6</v>
      </c>
      <c r="K22" s="11">
        <f t="shared" si="2"/>
        <v>39439</v>
      </c>
      <c r="L22" s="13"/>
      <c r="M22" s="14">
        <f t="shared" si="3"/>
        <v>1</v>
      </c>
      <c r="N22" s="4" t="s">
        <v>34</v>
      </c>
      <c r="O22" s="5">
        <v>39060</v>
      </c>
      <c r="R22" t="str">
        <f t="shared" si="4"/>
        <v>('Waterford', 2.6, 39439),</v>
      </c>
    </row>
    <row r="23" spans="2:18" x14ac:dyDescent="0.25">
      <c r="B23" s="14">
        <f t="shared" si="0"/>
        <v>1</v>
      </c>
      <c r="C23" s="4" t="s">
        <v>27</v>
      </c>
      <c r="D23" s="4">
        <v>2061</v>
      </c>
      <c r="E23" s="5">
        <v>80421</v>
      </c>
      <c r="F23" s="4">
        <v>39</v>
      </c>
      <c r="G23" s="4">
        <v>1</v>
      </c>
      <c r="H23" s="6">
        <v>1.4732261603023062E-2</v>
      </c>
      <c r="I23" s="6">
        <v>2.0529512913878206E-2</v>
      </c>
      <c r="J23" s="10">
        <f t="shared" si="1"/>
        <v>2.1</v>
      </c>
      <c r="K23" s="11">
        <f t="shared" si="2"/>
        <v>40024</v>
      </c>
      <c r="L23" s="13"/>
      <c r="M23" s="14">
        <f t="shared" si="3"/>
        <v>1</v>
      </c>
      <c r="N23" s="4" t="s">
        <v>31</v>
      </c>
      <c r="O23" s="5">
        <v>39444</v>
      </c>
      <c r="R23" t="str">
        <f t="shared" si="4"/>
        <v>('Kilkenny', 2.1, 40024),</v>
      </c>
    </row>
    <row r="24" spans="2:18" x14ac:dyDescent="0.25">
      <c r="B24" s="14">
        <f t="shared" si="0"/>
        <v>1</v>
      </c>
      <c r="C24" s="4" t="s">
        <v>28</v>
      </c>
      <c r="D24" s="4">
        <v>1838</v>
      </c>
      <c r="E24" s="5">
        <v>72027</v>
      </c>
      <c r="F24" s="4">
        <v>39</v>
      </c>
      <c r="G24" s="4">
        <v>1</v>
      </c>
      <c r="H24" s="6">
        <v>1.3194571150333147E-2</v>
      </c>
      <c r="I24" s="6">
        <v>1.8386730165602338E-2</v>
      </c>
      <c r="J24" s="10">
        <f t="shared" si="1"/>
        <v>1.8</v>
      </c>
      <c r="K24" s="11">
        <f t="shared" si="2"/>
        <v>40079</v>
      </c>
      <c r="L24" s="13"/>
      <c r="M24" s="14">
        <f t="shared" si="3"/>
        <v>1</v>
      </c>
      <c r="N24" s="4" t="s">
        <v>16</v>
      </c>
      <c r="O24" s="5">
        <v>37961</v>
      </c>
      <c r="R24" t="str">
        <f t="shared" si="4"/>
        <v>('Westmeath', 1.8, 40079),</v>
      </c>
    </row>
    <row r="25" spans="2:18" x14ac:dyDescent="0.25">
      <c r="B25" s="14">
        <f t="shared" si="0"/>
        <v>1</v>
      </c>
      <c r="C25" s="4" t="s">
        <v>29</v>
      </c>
      <c r="D25" s="4">
        <v>2000</v>
      </c>
      <c r="E25" s="5">
        <v>63702</v>
      </c>
      <c r="F25" s="4">
        <v>32</v>
      </c>
      <c r="G25" s="4">
        <v>1</v>
      </c>
      <c r="H25" s="6">
        <v>1.1669520754974138E-2</v>
      </c>
      <c r="I25" s="6">
        <v>1.6261561428480988E-2</v>
      </c>
      <c r="J25" s="10">
        <f t="shared" si="1"/>
        <v>1.6</v>
      </c>
      <c r="K25" s="11">
        <f t="shared" si="2"/>
        <v>38238</v>
      </c>
      <c r="L25" s="13"/>
      <c r="M25" s="14">
        <f t="shared" si="3"/>
        <v>1</v>
      </c>
      <c r="N25" s="4" t="s">
        <v>26</v>
      </c>
      <c r="O25" s="5">
        <v>39439</v>
      </c>
      <c r="R25" t="str">
        <f t="shared" si="4"/>
        <v>('Offaly', 1.6, 38238),</v>
      </c>
    </row>
    <row r="26" spans="2:18" x14ac:dyDescent="0.25">
      <c r="B26" s="14">
        <f t="shared" si="0"/>
        <v>1</v>
      </c>
      <c r="C26" s="4" t="s">
        <v>30</v>
      </c>
      <c r="D26" s="4">
        <v>1719</v>
      </c>
      <c r="E26" s="5">
        <v>58732</v>
      </c>
      <c r="F26" s="4">
        <v>34</v>
      </c>
      <c r="G26" s="4">
        <v>1</v>
      </c>
      <c r="H26" s="6">
        <v>1.0759070248675725E-2</v>
      </c>
      <c r="I26" s="6">
        <v>1.4992842074307641E-2</v>
      </c>
      <c r="J26" s="10">
        <f t="shared" si="1"/>
        <v>1.5</v>
      </c>
      <c r="K26" s="11">
        <f t="shared" si="2"/>
        <v>40307</v>
      </c>
      <c r="L26" s="13"/>
      <c r="M26" s="14">
        <f t="shared" si="3"/>
        <v>1</v>
      </c>
      <c r="N26" s="4" t="s">
        <v>23</v>
      </c>
      <c r="O26" s="5">
        <v>43140</v>
      </c>
      <c r="R26" t="str">
        <f t="shared" si="4"/>
        <v>('Laois', 1.5, 40307),</v>
      </c>
    </row>
    <row r="27" spans="2:18" x14ac:dyDescent="0.25">
      <c r="B27" s="14">
        <f t="shared" si="0"/>
        <v>1</v>
      </c>
      <c r="C27" s="4" t="s">
        <v>31</v>
      </c>
      <c r="D27" s="4">
        <v>1836</v>
      </c>
      <c r="E27" s="5">
        <v>58178</v>
      </c>
      <c r="F27" s="4">
        <v>32</v>
      </c>
      <c r="G27" s="4">
        <v>1</v>
      </c>
      <c r="H27" s="6">
        <v>1.0657583411555137E-2</v>
      </c>
      <c r="I27" s="6">
        <v>1.485141943402353E-2</v>
      </c>
      <c r="J27" s="10">
        <f t="shared" si="1"/>
        <v>1.5</v>
      </c>
      <c r="K27" s="11">
        <f t="shared" si="2"/>
        <v>39444</v>
      </c>
      <c r="L27" s="13"/>
      <c r="M27" s="14">
        <f t="shared" si="3"/>
        <v>1</v>
      </c>
      <c r="N27" s="4" t="s">
        <v>28</v>
      </c>
      <c r="O27" s="5">
        <v>40079</v>
      </c>
      <c r="R27" t="str">
        <f t="shared" si="4"/>
        <v>('Sligo', 1.5, 39444),</v>
      </c>
    </row>
    <row r="28" spans="2:18" x14ac:dyDescent="0.25">
      <c r="B28" s="14">
        <f t="shared" si="0"/>
        <v>1</v>
      </c>
      <c r="C28" s="8" t="s">
        <v>32</v>
      </c>
      <c r="D28" s="4">
        <v>1931</v>
      </c>
      <c r="E28" s="5">
        <v>56416</v>
      </c>
      <c r="F28" s="4">
        <v>29</v>
      </c>
      <c r="G28" s="4">
        <v>1</v>
      </c>
      <c r="H28" s="6">
        <v>1.0334803976525399E-2</v>
      </c>
      <c r="I28" s="6">
        <v>1.4401623960773342E-2</v>
      </c>
      <c r="J28" s="10">
        <f t="shared" si="1"/>
        <v>1.4</v>
      </c>
      <c r="K28" s="11">
        <f t="shared" si="2"/>
        <v>37236</v>
      </c>
      <c r="L28" s="13"/>
      <c r="M28" s="14">
        <f t="shared" si="3"/>
        <v>1</v>
      </c>
      <c r="N28" s="4" t="s">
        <v>22</v>
      </c>
      <c r="O28" s="5">
        <v>36471</v>
      </c>
      <c r="R28" t="str">
        <f t="shared" si="4"/>
        <v>('Cavan', 1.4, 37236),</v>
      </c>
    </row>
    <row r="29" spans="2:18" hidden="1" x14ac:dyDescent="0.25">
      <c r="B29" s="15">
        <f t="shared" si="0"/>
        <v>0</v>
      </c>
      <c r="C29" s="7" t="s">
        <v>33</v>
      </c>
      <c r="D29" s="4">
        <v>1691</v>
      </c>
      <c r="E29" s="5">
        <v>54200</v>
      </c>
      <c r="F29" s="4">
        <v>32</v>
      </c>
      <c r="G29" s="4">
        <v>0</v>
      </c>
      <c r="H29" s="6">
        <v>9.9288566280430479E-3</v>
      </c>
      <c r="I29" s="6">
        <v>0</v>
      </c>
      <c r="J29" s="10">
        <f t="shared" si="1"/>
        <v>0</v>
      </c>
      <c r="K29" s="11" t="str">
        <f t="shared" si="2"/>
        <v/>
      </c>
      <c r="L29" s="13"/>
      <c r="M29" s="14">
        <f t="shared" si="3"/>
        <v>0</v>
      </c>
      <c r="N29" s="4" t="s">
        <v>4</v>
      </c>
      <c r="O29" s="5">
        <v>41824</v>
      </c>
      <c r="R29" t="str">
        <f t="shared" si="4"/>
        <v/>
      </c>
    </row>
    <row r="30" spans="2:18" x14ac:dyDescent="0.25">
      <c r="B30" s="14">
        <f t="shared" si="0"/>
        <v>1</v>
      </c>
      <c r="C30" s="4" t="s">
        <v>34</v>
      </c>
      <c r="D30" s="4">
        <v>2547</v>
      </c>
      <c r="E30" s="5">
        <v>53803</v>
      </c>
      <c r="F30" s="4">
        <v>21</v>
      </c>
      <c r="G30" s="4">
        <v>1</v>
      </c>
      <c r="H30" s="6">
        <v>9.8561305010811829E-3</v>
      </c>
      <c r="I30" s="6">
        <v>1.3734589016617416E-2</v>
      </c>
      <c r="J30" s="10">
        <f t="shared" si="1"/>
        <v>1.4</v>
      </c>
      <c r="K30" s="11">
        <f t="shared" si="2"/>
        <v>39060</v>
      </c>
      <c r="L30" s="13"/>
      <c r="N30" s="4"/>
      <c r="O30" s="5"/>
      <c r="R30" t="str">
        <f t="shared" si="4"/>
        <v>('Roscommon', 1.4, 39060),</v>
      </c>
    </row>
    <row r="31" spans="2:18" x14ac:dyDescent="0.25">
      <c r="B31" s="14">
        <f t="shared" si="0"/>
        <v>1</v>
      </c>
      <c r="C31" s="8" t="s">
        <v>35</v>
      </c>
      <c r="D31" s="4">
        <v>1294</v>
      </c>
      <c r="E31" s="5">
        <v>52772</v>
      </c>
      <c r="F31" s="4">
        <v>41</v>
      </c>
      <c r="G31" s="4">
        <v>1</v>
      </c>
      <c r="H31" s="6">
        <v>9.66726239806435E-3</v>
      </c>
      <c r="I31" s="6">
        <v>1.3471399951395541E-2</v>
      </c>
      <c r="J31" s="10">
        <f t="shared" si="1"/>
        <v>1.3</v>
      </c>
      <c r="K31" s="11">
        <f t="shared" si="2"/>
        <v>34718</v>
      </c>
      <c r="L31" s="13"/>
      <c r="N31" s="4"/>
      <c r="O31" s="5"/>
      <c r="R31" t="str">
        <f t="shared" si="4"/>
        <v>('Monaghan', 1.3, 34718),</v>
      </c>
    </row>
    <row r="32" spans="2:18" x14ac:dyDescent="0.25">
      <c r="B32" s="14">
        <f t="shared" si="0"/>
        <v>1</v>
      </c>
      <c r="C32" s="4" t="s">
        <v>36</v>
      </c>
      <c r="D32" s="4">
        <v>896</v>
      </c>
      <c r="E32" s="5">
        <v>45845</v>
      </c>
      <c r="F32" s="4">
        <v>51</v>
      </c>
      <c r="G32" s="4">
        <v>1</v>
      </c>
      <c r="H32" s="6">
        <v>8.3983105555836442E-3</v>
      </c>
      <c r="I32" s="6">
        <v>1.1703106396796189E-2</v>
      </c>
      <c r="J32" s="10">
        <f t="shared" si="1"/>
        <v>1.2</v>
      </c>
      <c r="K32" s="11">
        <f t="shared" si="2"/>
        <v>37809</v>
      </c>
      <c r="L32" s="13"/>
      <c r="N32" s="4"/>
      <c r="O32" s="5"/>
      <c r="R32" t="str">
        <f t="shared" si="4"/>
        <v>('Carlow', 1.2, 37809),</v>
      </c>
    </row>
    <row r="33" spans="2:18" x14ac:dyDescent="0.25">
      <c r="B33" s="14">
        <f t="shared" si="0"/>
        <v>1</v>
      </c>
      <c r="C33" s="4" t="s">
        <v>37</v>
      </c>
      <c r="D33" s="4">
        <v>1091</v>
      </c>
      <c r="E33" s="5">
        <v>31127</v>
      </c>
      <c r="F33" s="4">
        <v>29</v>
      </c>
      <c r="G33" s="4">
        <v>1</v>
      </c>
      <c r="H33" s="6">
        <v>5.7021313701309216E-3</v>
      </c>
      <c r="I33" s="6">
        <v>7.94596123488003E-3</v>
      </c>
      <c r="J33" s="10">
        <f t="shared" si="1"/>
        <v>0.8</v>
      </c>
      <c r="K33" s="11">
        <f t="shared" si="2"/>
        <v>36180</v>
      </c>
      <c r="L33" s="13"/>
      <c r="N33" s="4"/>
      <c r="O33" s="5"/>
      <c r="R33" t="str">
        <f t="shared" si="4"/>
        <v>('Longford', 0.8, 36180),</v>
      </c>
    </row>
    <row r="34" spans="2:18" x14ac:dyDescent="0.25">
      <c r="B34" s="14">
        <f t="shared" si="0"/>
        <v>1</v>
      </c>
      <c r="C34" s="4" t="s">
        <v>38</v>
      </c>
      <c r="D34" s="4">
        <v>1588</v>
      </c>
      <c r="E34" s="5">
        <v>25815</v>
      </c>
      <c r="F34" s="4">
        <v>16</v>
      </c>
      <c r="G34" s="4">
        <v>1</v>
      </c>
      <c r="H34" s="6">
        <v>4.7290301448880308E-3</v>
      </c>
      <c r="I34" s="6">
        <v>6.5899376515060233E-3</v>
      </c>
      <c r="J34" s="10">
        <f t="shared" si="1"/>
        <v>0.7</v>
      </c>
      <c r="K34" s="11">
        <f t="shared" si="2"/>
        <v>37715</v>
      </c>
      <c r="L34" s="13"/>
      <c r="N34" s="4"/>
      <c r="O34" s="5"/>
      <c r="R34" t="str">
        <f t="shared" si="4"/>
        <v>('Leitrim', 0.7, 37715),</v>
      </c>
    </row>
  </sheetData>
  <autoFilter ref="B2:R34" xr:uid="{DA7C4E0D-C7A3-44EB-A25F-EFFF0E70D321}">
    <filterColumn colId="16">
      <customFilters>
        <customFilter operator="notEqual" val=" "/>
      </customFilters>
    </filterColumn>
  </autoFilter>
  <conditionalFormatting sqref="H3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2EF46F5F-D121-45A3-BB34-0C3C24F9BD12}"/>
    <hyperlink ref="N1" r:id="rId2" location=":~:text=Dublin%20had%20the%20highest%20median%20annual%20earnings%20in%202022%20at,the%20State%20at%20%E2%82%AC41%2C823." xr:uid="{D9A8AA5F-D461-4FDD-ACF4-037DD3A1A0C6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quesada</dc:creator>
  <cp:lastModifiedBy>daniel quesada</cp:lastModifiedBy>
  <dcterms:created xsi:type="dcterms:W3CDTF">2024-07-24T19:26:18Z</dcterms:created>
  <dcterms:modified xsi:type="dcterms:W3CDTF">2024-07-24T20:06:09Z</dcterms:modified>
</cp:coreProperties>
</file>