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208868_ad_unsw_edu_au/Documents/Desktop/code/moga_neml/scripts/__other__/"/>
    </mc:Choice>
  </mc:AlternateContent>
  <xr:revisionPtr revIDLastSave="0" documentId="13_ncr:1_{D0B9E5AD-86F1-4C60-9AF5-25B8263F144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evp" sheetId="13" r:id="rId1"/>
    <sheet name="evp-cd_f" sheetId="14" r:id="rId2"/>
    <sheet name="evp-cd_i" sheetId="17" r:id="rId3"/>
    <sheet name="evp-wd_f" sheetId="22" r:id="rId4"/>
    <sheet name="evp-wd_i" sheetId="2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2" l="1"/>
  <c r="M51" i="23"/>
  <c r="L51" i="23"/>
  <c r="K51" i="23"/>
  <c r="J51" i="23"/>
  <c r="I51" i="23"/>
  <c r="H51" i="23"/>
  <c r="G51" i="23"/>
  <c r="F51" i="23"/>
  <c r="E51" i="23"/>
  <c r="D51" i="23"/>
  <c r="C51" i="23"/>
  <c r="M50" i="23"/>
  <c r="L50" i="23"/>
  <c r="K50" i="23"/>
  <c r="J50" i="23"/>
  <c r="I50" i="23"/>
  <c r="H50" i="23"/>
  <c r="G50" i="23"/>
  <c r="F50" i="23"/>
  <c r="E50" i="23"/>
  <c r="D50" i="23"/>
  <c r="C50" i="23"/>
  <c r="M49" i="23"/>
  <c r="L49" i="23"/>
  <c r="K49" i="23"/>
  <c r="J49" i="23"/>
  <c r="I49" i="23"/>
  <c r="H49" i="23"/>
  <c r="G49" i="23"/>
  <c r="F49" i="23"/>
  <c r="E49" i="23"/>
  <c r="D49" i="23"/>
  <c r="C49" i="23"/>
  <c r="M46" i="23"/>
  <c r="L46" i="23"/>
  <c r="K46" i="23"/>
  <c r="J46" i="23"/>
  <c r="I46" i="23"/>
  <c r="H46" i="23"/>
  <c r="G46" i="23"/>
  <c r="F46" i="23"/>
  <c r="E46" i="23"/>
  <c r="D46" i="23"/>
  <c r="C46" i="23"/>
  <c r="M45" i="23"/>
  <c r="L45" i="23"/>
  <c r="K45" i="23"/>
  <c r="J45" i="23"/>
  <c r="I45" i="23"/>
  <c r="H45" i="23"/>
  <c r="G45" i="23"/>
  <c r="F45" i="23"/>
  <c r="E45" i="23"/>
  <c r="D45" i="23"/>
  <c r="C45" i="23"/>
  <c r="M44" i="23"/>
  <c r="L44" i="23"/>
  <c r="K44" i="23"/>
  <c r="J44" i="23"/>
  <c r="I44" i="23"/>
  <c r="H44" i="23"/>
  <c r="G44" i="23"/>
  <c r="F44" i="23"/>
  <c r="E44" i="23"/>
  <c r="D44" i="23"/>
  <c r="C44" i="23"/>
  <c r="M41" i="23"/>
  <c r="L41" i="23"/>
  <c r="K41" i="23"/>
  <c r="J41" i="23"/>
  <c r="I41" i="23"/>
  <c r="H41" i="23"/>
  <c r="G41" i="23"/>
  <c r="F41" i="23"/>
  <c r="E41" i="23"/>
  <c r="D41" i="23"/>
  <c r="C41" i="23"/>
  <c r="M40" i="23"/>
  <c r="L40" i="23"/>
  <c r="K40" i="23"/>
  <c r="J40" i="23"/>
  <c r="I40" i="23"/>
  <c r="H40" i="23"/>
  <c r="G40" i="23"/>
  <c r="F40" i="23"/>
  <c r="E40" i="23"/>
  <c r="D40" i="23"/>
  <c r="C40" i="23"/>
  <c r="M39" i="23"/>
  <c r="L39" i="23"/>
  <c r="K39" i="23"/>
  <c r="J39" i="23"/>
  <c r="I39" i="23"/>
  <c r="H39" i="23"/>
  <c r="G39" i="23"/>
  <c r="F39" i="23"/>
  <c r="E39" i="23"/>
  <c r="D39" i="23"/>
  <c r="C39" i="23"/>
  <c r="M38" i="22"/>
  <c r="L38" i="22"/>
  <c r="K38" i="22"/>
  <c r="J38" i="22"/>
  <c r="I38" i="22"/>
  <c r="H38" i="22"/>
  <c r="G38" i="22"/>
  <c r="F38" i="22"/>
  <c r="E38" i="22"/>
  <c r="D38" i="22"/>
  <c r="E41" i="17"/>
  <c r="C41" i="17"/>
  <c r="D41" i="17"/>
  <c r="F41" i="17"/>
  <c r="G41" i="17"/>
  <c r="H41" i="17"/>
  <c r="I41" i="17"/>
  <c r="J41" i="17"/>
  <c r="C44" i="17"/>
  <c r="D44" i="17"/>
  <c r="E44" i="17"/>
  <c r="F44" i="17"/>
  <c r="G44" i="17"/>
  <c r="H44" i="17"/>
  <c r="I44" i="17"/>
  <c r="J44" i="17"/>
  <c r="D45" i="17"/>
  <c r="E45" i="17"/>
  <c r="F45" i="17"/>
  <c r="G45" i="17"/>
  <c r="H45" i="17"/>
  <c r="I45" i="17"/>
  <c r="J45" i="17"/>
  <c r="D46" i="17"/>
  <c r="E46" i="17"/>
  <c r="F46" i="17"/>
  <c r="G46" i="17"/>
  <c r="H46" i="17"/>
  <c r="I46" i="17"/>
  <c r="J46" i="17"/>
  <c r="D49" i="17"/>
  <c r="E49" i="17"/>
  <c r="F49" i="17"/>
  <c r="G49" i="17"/>
  <c r="H49" i="17"/>
  <c r="I49" i="17"/>
  <c r="J49" i="17"/>
  <c r="D50" i="17"/>
  <c r="E50" i="17"/>
  <c r="F50" i="17"/>
  <c r="G50" i="17"/>
  <c r="H50" i="17"/>
  <c r="I50" i="17"/>
  <c r="J50" i="17"/>
  <c r="D51" i="17"/>
  <c r="E51" i="17"/>
  <c r="F51" i="17"/>
  <c r="G51" i="17"/>
  <c r="H51" i="17"/>
  <c r="I51" i="17"/>
  <c r="J51" i="17"/>
  <c r="C51" i="17"/>
  <c r="C50" i="17"/>
  <c r="C49" i="17"/>
  <c r="C46" i="17"/>
  <c r="C45" i="17"/>
  <c r="D40" i="17"/>
  <c r="E40" i="17"/>
  <c r="F40" i="17"/>
  <c r="G40" i="17"/>
  <c r="H40" i="17"/>
  <c r="I40" i="17"/>
  <c r="J40" i="17"/>
  <c r="C40" i="17"/>
  <c r="J39" i="17"/>
  <c r="D39" i="17"/>
  <c r="E39" i="17"/>
  <c r="F39" i="17"/>
  <c r="G39" i="17"/>
  <c r="H39" i="17"/>
  <c r="I39" i="17"/>
  <c r="C39" i="17"/>
</calcChain>
</file>

<file path=xl/sharedStrings.xml><?xml version="1.0" encoding="utf-8"?>
<sst xmlns="http://schemas.openxmlformats.org/spreadsheetml/2006/main" count="338" uniqueCount="49">
  <si>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</si>
  <si>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</si>
  <si>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</si>
  <si>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</si>
  <si>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</si>
  <si>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</si>
  <si>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</si>
  <si>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</si>
  <si>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</si>
  <si>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</si>
  <si>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</si>
  <si>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</si>
  <si>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</si>
  <si>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</si>
  <si>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</si>
  <si>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</si>
  <si>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</si>
  <si>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</si>
  <si>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</si>
  <si>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</si>
  <si>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</si>
  <si>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</si>
  <si>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</si>
  <si>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</si>
  <si>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</si>
  <si>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</si>
  <si>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</si>
  <si>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</si>
  <si>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</si>
  <si>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</si>
  <si>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</si>
  <si>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</si>
  <si>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</si>
  <si>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</si>
  <si>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</si>
  <si>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</si>
  <si>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</si>
  <si>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</si>
  <si>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</si>
  <si>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8; 6</t>
  </si>
  <si>
    <t>6; 9</t>
  </si>
  <si>
    <t>mean</t>
  </si>
  <si>
    <t>median</t>
  </si>
  <si>
    <t>stdev</t>
  </si>
  <si>
    <t>9; 9</t>
  </si>
  <si>
    <t>5; 8</t>
  </si>
  <si>
    <t>7; 10</t>
  </si>
  <si>
    <t>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</si>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</sst>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="130" zoomScaleNormal="130" workbookViewId="0">
      <pane ySplit="1" topLeftCell="A2" activePane="bottomLeft" state="frozen"/>
      <selection pane="bottomLeft" activeCell="F17" sqref="F17"/>
    </sheetView>
  </sheetViews>
  <sheetFormatPr defaultColWidth="9.1796875" defaultRowHeight="14.5" x14ac:dyDescent="0.35"/>
  <cols>
    <col min="1" max="1" width="9.1796875" style="4"/>
    <col min="2" max="2" width="15.7265625" style="8" customWidth="1"/>
    <col min="3" max="6" width="9.1796875" style="4"/>
    <col min="7" max="7" width="9.1796875" style="3"/>
    <col min="8" max="8" width="15.7265625" style="9" customWidth="1"/>
    <col min="9" max="11" width="15.7265625" style="8" customWidth="1"/>
    <col min="12" max="16384" width="9.1796875" style="4"/>
  </cols>
  <sheetData>
    <row r="1" spans="1:11" s="5" customFormat="1" x14ac:dyDescent="0.3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15" customHeight="1" x14ac:dyDescent="0.35">
      <c r="A2" s="14">
        <v>800</v>
      </c>
    </row>
    <row r="3" spans="1:11" x14ac:dyDescent="0.35">
      <c r="A3" s="15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28</v>
      </c>
    </row>
    <row r="4" spans="1:11" x14ac:dyDescent="0.35">
      <c r="A4" s="15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</row>
    <row r="5" spans="1:11" x14ac:dyDescent="0.35">
      <c r="A5" s="15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</row>
    <row r="6" spans="1:11" x14ac:dyDescent="0.35">
      <c r="A6" s="15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</row>
    <row r="7" spans="1:11" x14ac:dyDescent="0.35">
      <c r="A7" s="15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8" t="s">
        <v>22</v>
      </c>
    </row>
    <row r="8" spans="1:11" x14ac:dyDescent="0.35">
      <c r="A8" s="15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</row>
    <row r="9" spans="1:11" x14ac:dyDescent="0.35">
      <c r="A9" s="15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24</v>
      </c>
    </row>
    <row r="10" spans="1:11" x14ac:dyDescent="0.35">
      <c r="A10" s="15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9" t="s">
        <v>30</v>
      </c>
      <c r="I10" s="8" t="s">
        <v>17</v>
      </c>
      <c r="J10" s="8" t="s">
        <v>22</v>
      </c>
    </row>
    <row r="11" spans="1:11" x14ac:dyDescent="0.35">
      <c r="A11" s="15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</row>
    <row r="12" spans="1:11" x14ac:dyDescent="0.35">
      <c r="A12" s="15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</row>
    <row r="13" spans="1:11" s="5" customFormat="1" ht="5.15" customHeight="1" x14ac:dyDescent="0.35">
      <c r="A13" s="16"/>
      <c r="B13" s="7"/>
      <c r="G13" s="6"/>
      <c r="H13" s="11"/>
      <c r="I13" s="7"/>
      <c r="J13" s="7"/>
      <c r="K13" s="7"/>
    </row>
    <row r="14" spans="1:11" ht="5.15" customHeight="1" x14ac:dyDescent="0.35">
      <c r="A14" s="14">
        <v>900</v>
      </c>
    </row>
    <row r="15" spans="1:11" x14ac:dyDescent="0.35">
      <c r="A15" s="15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9" t="s">
        <v>19</v>
      </c>
      <c r="I15" s="8" t="s">
        <v>20</v>
      </c>
      <c r="J15" s="8" t="s">
        <v>29</v>
      </c>
    </row>
    <row r="16" spans="1:11" x14ac:dyDescent="0.35">
      <c r="A16" s="15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30</v>
      </c>
    </row>
    <row r="17" spans="1:11" x14ac:dyDescent="0.35">
      <c r="A17" s="15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29</v>
      </c>
    </row>
    <row r="18" spans="1:11" x14ac:dyDescent="0.35">
      <c r="A18" s="15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39</v>
      </c>
    </row>
    <row r="19" spans="1:11" x14ac:dyDescent="0.35">
      <c r="A19" s="15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</row>
    <row r="20" spans="1:11" x14ac:dyDescent="0.35">
      <c r="A20" s="15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</row>
    <row r="21" spans="1:11" x14ac:dyDescent="0.35">
      <c r="A21" s="15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29</v>
      </c>
    </row>
    <row r="22" spans="1:11" x14ac:dyDescent="0.35">
      <c r="A22" s="15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</row>
    <row r="23" spans="1:11" x14ac:dyDescent="0.35">
      <c r="A23" s="15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8" t="s">
        <v>40</v>
      </c>
    </row>
    <row r="24" spans="1:11" x14ac:dyDescent="0.35">
      <c r="A24" s="15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22</v>
      </c>
    </row>
    <row r="25" spans="1:11" s="5" customFormat="1" ht="5.15" customHeight="1" x14ac:dyDescent="0.35">
      <c r="A25" s="16"/>
      <c r="B25" s="7"/>
      <c r="G25" s="6"/>
      <c r="H25" s="11"/>
      <c r="I25" s="7"/>
      <c r="J25" s="7"/>
      <c r="K25" s="7"/>
    </row>
    <row r="26" spans="1:11" ht="5.15" customHeight="1" x14ac:dyDescent="0.35">
      <c r="A26" s="14">
        <v>1000</v>
      </c>
    </row>
    <row r="27" spans="1:11" x14ac:dyDescent="0.35">
      <c r="A27" s="15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</row>
    <row r="28" spans="1:11" x14ac:dyDescent="0.35">
      <c r="A28" s="15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</row>
    <row r="29" spans="1:11" x14ac:dyDescent="0.35">
      <c r="A29" s="15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9" t="s">
        <v>38</v>
      </c>
      <c r="I29" s="8" t="s">
        <v>25</v>
      </c>
    </row>
    <row r="30" spans="1:11" x14ac:dyDescent="0.35">
      <c r="A30" s="15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</row>
    <row r="31" spans="1:11" x14ac:dyDescent="0.35">
      <c r="A31" s="15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</row>
    <row r="32" spans="1:11" x14ac:dyDescent="0.35">
      <c r="A32" s="15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</row>
    <row r="33" spans="1:11" x14ac:dyDescent="0.35">
      <c r="A33" s="15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</row>
    <row r="34" spans="1:11" x14ac:dyDescent="0.35">
      <c r="A34" s="15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</row>
    <row r="35" spans="1:11" x14ac:dyDescent="0.35">
      <c r="A35" s="15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</row>
    <row r="36" spans="1:11" x14ac:dyDescent="0.35">
      <c r="A36" s="15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</row>
    <row r="37" spans="1:11" s="5" customFormat="1" ht="5.15" customHeight="1" x14ac:dyDescent="0.35">
      <c r="A37" s="16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2" activePane="bottomLeft" state="frozen"/>
      <selection pane="bottomLeft" activeCell="E17" sqref="E17"/>
    </sheetView>
  </sheetViews>
  <sheetFormatPr defaultColWidth="9.1796875" defaultRowHeight="14.5" x14ac:dyDescent="0.35"/>
  <cols>
    <col min="1" max="1" width="9.1796875" style="4"/>
    <col min="2" max="2" width="15.7265625" style="9" customWidth="1"/>
    <col min="3" max="3" width="9.1796875" style="9"/>
    <col min="4" max="10" width="9.1796875" style="4"/>
    <col min="11" max="11" width="9.1796875" style="9"/>
    <col min="12" max="16384" width="9.1796875" style="4"/>
  </cols>
  <sheetData>
    <row r="1" spans="1:11" s="5" customFormat="1" x14ac:dyDescent="0.3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15" customHeight="1" x14ac:dyDescent="0.35">
      <c r="A2" s="14">
        <v>800</v>
      </c>
    </row>
    <row r="3" spans="1:11" x14ac:dyDescent="0.35">
      <c r="A3" s="15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35">
      <c r="A4" s="15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35">
      <c r="A5" s="15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35">
      <c r="A6" s="15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35">
      <c r="A7" s="15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35">
      <c r="A8" s="15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35">
      <c r="A9" s="15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35">
      <c r="A10" s="15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35">
      <c r="A11" s="15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35">
      <c r="A12" s="15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15" customHeight="1" x14ac:dyDescent="0.35">
      <c r="A13" s="16"/>
      <c r="B13" s="11"/>
      <c r="C13" s="11"/>
      <c r="K13" s="11"/>
    </row>
    <row r="14" spans="1:11" ht="5.15" customHeight="1" x14ac:dyDescent="0.35">
      <c r="A14" s="14">
        <v>900</v>
      </c>
    </row>
    <row r="15" spans="1:11" x14ac:dyDescent="0.35">
      <c r="A15" s="15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35">
      <c r="A16" s="15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35">
      <c r="A17" s="15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35">
      <c r="A18" s="15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35">
      <c r="A19" s="15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35">
      <c r="A20" s="15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35">
      <c r="A21" s="15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35">
      <c r="A22" s="15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35">
      <c r="A23" s="15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35">
      <c r="A24" s="15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15" customHeight="1" x14ac:dyDescent="0.35">
      <c r="A25" s="16"/>
      <c r="B25" s="11"/>
      <c r="C25" s="11"/>
      <c r="K25" s="11"/>
    </row>
    <row r="26" spans="1:11" ht="5.15" customHeight="1" x14ac:dyDescent="0.35">
      <c r="A26" s="14">
        <v>1000</v>
      </c>
    </row>
    <row r="27" spans="1:11" x14ac:dyDescent="0.35">
      <c r="A27" s="15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35">
      <c r="A28" s="15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35">
      <c r="A29" s="15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35">
      <c r="A30" s="15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35">
      <c r="A31" s="15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35">
      <c r="A32" s="15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35">
      <c r="A33" s="15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35">
      <c r="A34" s="15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35">
      <c r="A35" s="15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35">
      <c r="A36" s="15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15" customHeight="1" x14ac:dyDescent="0.35">
      <c r="A37" s="16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53"/>
  <sheetViews>
    <sheetView tabSelected="1" zoomScale="115" zoomScaleNormal="115" workbookViewId="0">
      <pane ySplit="1" topLeftCell="A9" activePane="bottomLeft" state="frozen"/>
      <selection pane="bottomLeft" activeCell="K22" sqref="K22"/>
    </sheetView>
  </sheetViews>
  <sheetFormatPr defaultColWidth="9.1796875" defaultRowHeight="14.5" x14ac:dyDescent="0.35"/>
  <cols>
    <col min="1" max="1" width="9.1796875" style="4"/>
    <col min="2" max="2" width="15.7265625" style="8" customWidth="1"/>
    <col min="3" max="10" width="9.1796875" style="4"/>
    <col min="11" max="11" width="9.1796875" style="9"/>
    <col min="12" max="16384" width="9.1796875" style="4"/>
  </cols>
  <sheetData>
    <row r="1" spans="1:11" s="5" customFormat="1" x14ac:dyDescent="0.3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15" customHeight="1" x14ac:dyDescent="0.35">
      <c r="A2" s="14">
        <v>800</v>
      </c>
    </row>
    <row r="3" spans="1:11" x14ac:dyDescent="0.35">
      <c r="A3" s="15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35">
      <c r="A4" s="15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35">
      <c r="A5" s="15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35">
      <c r="A6" s="15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35">
      <c r="A7" s="15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35">
      <c r="A8" s="15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35">
      <c r="A9" s="15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35">
      <c r="A10" s="15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  <c r="K10" s="9" t="s">
        <v>47</v>
      </c>
    </row>
    <row r="11" spans="1:11" x14ac:dyDescent="0.35">
      <c r="A11" s="15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35">
      <c r="A12" s="15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15" customHeight="1" x14ac:dyDescent="0.35">
      <c r="A13" s="16"/>
      <c r="B13" s="7"/>
      <c r="K13" s="11"/>
    </row>
    <row r="14" spans="1:11" ht="5.15" customHeight="1" x14ac:dyDescent="0.35">
      <c r="A14" s="14">
        <v>900</v>
      </c>
    </row>
    <row r="15" spans="1:11" x14ac:dyDescent="0.35">
      <c r="A15" s="15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  <c r="K15" s="9" t="s">
        <v>47</v>
      </c>
    </row>
    <row r="16" spans="1:11" x14ac:dyDescent="0.35">
      <c r="A16" s="15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35">
      <c r="A17" s="15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35">
      <c r="A18" s="15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35">
      <c r="A19" s="15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35">
      <c r="A20" s="15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35">
      <c r="A21" s="15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35">
      <c r="A22" s="15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35">
      <c r="A23" s="15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35">
      <c r="A24" s="15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15" customHeight="1" x14ac:dyDescent="0.35">
      <c r="A25" s="16"/>
      <c r="B25" s="7"/>
      <c r="K25" s="11"/>
    </row>
    <row r="26" spans="1:11" ht="5.15" customHeight="1" x14ac:dyDescent="0.35">
      <c r="A26" s="14">
        <v>1000</v>
      </c>
    </row>
    <row r="27" spans="1:11" x14ac:dyDescent="0.35">
      <c r="A27" s="15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35">
      <c r="A28" s="15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35">
      <c r="A29" s="15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  <c r="K29" s="9" t="s">
        <v>47</v>
      </c>
    </row>
    <row r="30" spans="1:11" x14ac:dyDescent="0.35">
      <c r="A30" s="15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35">
      <c r="A31" s="15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35">
      <c r="A32" s="15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35">
      <c r="A33" s="15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35">
      <c r="A34" s="15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35">
      <c r="A35" s="15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35">
      <c r="A36" s="15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15" customHeight="1" x14ac:dyDescent="0.35">
      <c r="A37" s="16"/>
      <c r="B37" s="7"/>
      <c r="K37" s="11"/>
    </row>
    <row r="38" spans="1:11" ht="5.15" customHeight="1" x14ac:dyDescent="0.35"/>
    <row r="39" spans="1:11" x14ac:dyDescent="0.35">
      <c r="A39" s="4">
        <v>800</v>
      </c>
      <c r="B39" s="8" t="s">
        <v>41</v>
      </c>
      <c r="C39" s="4">
        <f>AVERAGE(C3:C12)</f>
        <v>22.220990000000004</v>
      </c>
      <c r="D39" s="4">
        <f t="shared" ref="D39:I39" si="0">AVERAGE(D3:D12)</f>
        <v>137.4033</v>
      </c>
      <c r="E39" s="4">
        <f t="shared" si="0"/>
        <v>3.2320340000000001</v>
      </c>
      <c r="F39" s="4">
        <f t="shared" si="0"/>
        <v>4.12073</v>
      </c>
      <c r="G39" s="4">
        <f t="shared" si="0"/>
        <v>1896.28</v>
      </c>
      <c r="H39" s="4">
        <f t="shared" si="0"/>
        <v>2482.3599999999997</v>
      </c>
      <c r="I39" s="4">
        <f t="shared" si="0"/>
        <v>5.2518100000000008</v>
      </c>
      <c r="J39" s="4">
        <f>AVERAGE(J3:J12)</f>
        <v>9.1589000000000009</v>
      </c>
    </row>
    <row r="40" spans="1:11" x14ac:dyDescent="0.35">
      <c r="B40" s="8" t="s">
        <v>42</v>
      </c>
      <c r="C40" s="4">
        <f>MEDIAN(C3:C12)</f>
        <v>22.878999999999998</v>
      </c>
      <c r="D40" s="4">
        <f t="shared" ref="D40:J40" si="1">MEDIAN(D3:D12)</f>
        <v>55.850999999999999</v>
      </c>
      <c r="E40" s="4">
        <f t="shared" si="1"/>
        <v>1.067205</v>
      </c>
      <c r="F40" s="4">
        <f t="shared" si="1"/>
        <v>4.1636500000000005</v>
      </c>
      <c r="G40" s="4">
        <f t="shared" si="1"/>
        <v>1764.8000000000002</v>
      </c>
      <c r="H40" s="4">
        <f t="shared" si="1"/>
        <v>2167.1</v>
      </c>
      <c r="I40" s="4">
        <f t="shared" si="1"/>
        <v>5.3214000000000006</v>
      </c>
      <c r="J40" s="4">
        <f t="shared" si="1"/>
        <v>8.6420500000000011</v>
      </c>
    </row>
    <row r="41" spans="1:11" x14ac:dyDescent="0.35">
      <c r="B41" s="8" t="s">
        <v>43</v>
      </c>
      <c r="C41" s="4">
        <f>STDEV(C3:C12)</f>
        <v>8.6270644473527298</v>
      </c>
      <c r="D41" s="4">
        <f t="shared" ref="D41:J41" si="2">STDEV(D3:D12)</f>
        <v>157.56249847462649</v>
      </c>
      <c r="E41" s="4">
        <f t="shared" si="2"/>
        <v>3.686968927868949</v>
      </c>
      <c r="F41" s="4">
        <f t="shared" si="2"/>
        <v>0.32557125197276099</v>
      </c>
      <c r="G41" s="4">
        <f t="shared" si="2"/>
        <v>358.00850020945353</v>
      </c>
      <c r="H41" s="4">
        <f t="shared" si="2"/>
        <v>727.24026627304477</v>
      </c>
      <c r="I41" s="4">
        <f t="shared" si="2"/>
        <v>0.37144171503301388</v>
      </c>
      <c r="J41" s="4">
        <f t="shared" si="2"/>
        <v>2.2846766914477032</v>
      </c>
    </row>
    <row r="42" spans="1:11" s="5" customFormat="1" ht="5.15" customHeight="1" x14ac:dyDescent="0.35">
      <c r="A42" s="6"/>
      <c r="B42" s="7"/>
      <c r="K42" s="11"/>
    </row>
    <row r="43" spans="1:11" ht="5.15" customHeight="1" x14ac:dyDescent="0.35"/>
    <row r="44" spans="1:11" x14ac:dyDescent="0.35">
      <c r="A44" s="4">
        <v>900</v>
      </c>
      <c r="B44" s="8" t="s">
        <v>41</v>
      </c>
      <c r="C44" s="4">
        <f>AVERAGE(C15:C24)</f>
        <v>8.8653300000000019</v>
      </c>
      <c r="D44" s="4">
        <f t="shared" ref="D44:J44" si="3">AVERAGE(D15:D24)</f>
        <v>85.762870000000007</v>
      </c>
      <c r="E44" s="4">
        <f t="shared" si="3"/>
        <v>4.03505</v>
      </c>
      <c r="F44" s="4">
        <f t="shared" si="3"/>
        <v>3.8583600000000002</v>
      </c>
      <c r="G44" s="4">
        <f t="shared" si="3"/>
        <v>1430.5930000000001</v>
      </c>
      <c r="H44" s="4">
        <f t="shared" si="3"/>
        <v>2205.8500000000004</v>
      </c>
      <c r="I44" s="4">
        <f t="shared" si="3"/>
        <v>4.3318500000000002</v>
      </c>
      <c r="J44" s="4">
        <f t="shared" si="3"/>
        <v>8.20364</v>
      </c>
    </row>
    <row r="45" spans="1:11" x14ac:dyDescent="0.35">
      <c r="B45" s="8" t="s">
        <v>42</v>
      </c>
      <c r="C45" s="4">
        <f>MEDIAN(C15:C24)</f>
        <v>8.3926999999999996</v>
      </c>
      <c r="D45" s="4">
        <f t="shared" ref="D45:J45" si="4">MEDIAN(D15:D24)</f>
        <v>23.3155</v>
      </c>
      <c r="E45" s="4">
        <f t="shared" si="4"/>
        <v>3.7679999999999998</v>
      </c>
      <c r="F45" s="4">
        <f t="shared" si="4"/>
        <v>4.0001999999999995</v>
      </c>
      <c r="G45" s="4">
        <f t="shared" si="4"/>
        <v>1234.5</v>
      </c>
      <c r="H45" s="4">
        <f t="shared" si="4"/>
        <v>2055.1000000000004</v>
      </c>
      <c r="I45" s="4">
        <f t="shared" si="4"/>
        <v>4.3642500000000002</v>
      </c>
      <c r="J45" s="4">
        <f t="shared" si="4"/>
        <v>7.9048499999999997</v>
      </c>
    </row>
    <row r="46" spans="1:11" x14ac:dyDescent="0.35">
      <c r="B46" s="8" t="s">
        <v>43</v>
      </c>
      <c r="C46" s="4">
        <f>STDEV(C15:C24)</f>
        <v>3.5137945453281358</v>
      </c>
      <c r="D46" s="4">
        <f t="shared" ref="D46:J46" si="5">STDEV(D15:D24)</f>
        <v>120.14545945603741</v>
      </c>
      <c r="E46" s="4">
        <f t="shared" si="5"/>
        <v>3.3065286137041734</v>
      </c>
      <c r="F46" s="4">
        <f t="shared" si="5"/>
        <v>0.43466871216287523</v>
      </c>
      <c r="G46" s="4">
        <f t="shared" si="5"/>
        <v>500.77466261006259</v>
      </c>
      <c r="H46" s="4">
        <f t="shared" si="5"/>
        <v>538.80317628775742</v>
      </c>
      <c r="I46" s="4">
        <f t="shared" si="5"/>
        <v>0.21930949845164277</v>
      </c>
      <c r="J46" s="4">
        <f t="shared" si="5"/>
        <v>1.9286006125340347</v>
      </c>
    </row>
    <row r="47" spans="1:11" s="5" customFormat="1" ht="5.15" customHeight="1" x14ac:dyDescent="0.35">
      <c r="A47" s="6"/>
      <c r="B47" s="7"/>
      <c r="K47" s="11"/>
    </row>
    <row r="48" spans="1:11" ht="5.15" customHeight="1" x14ac:dyDescent="0.35"/>
    <row r="49" spans="1:11" x14ac:dyDescent="0.35">
      <c r="A49" s="4">
        <v>1000</v>
      </c>
      <c r="B49" s="8" t="s">
        <v>41</v>
      </c>
      <c r="C49" s="4">
        <f>AVERAGE(C27:C36)</f>
        <v>2.08723773</v>
      </c>
      <c r="D49" s="4">
        <f t="shared" ref="D49:J49" si="6">AVERAGE(D27:D36)</f>
        <v>58.780250000000002</v>
      </c>
      <c r="E49" s="4">
        <f t="shared" si="6"/>
        <v>1.7134536</v>
      </c>
      <c r="F49" s="4">
        <f t="shared" si="6"/>
        <v>4.2557999999999998</v>
      </c>
      <c r="G49" s="4">
        <f t="shared" si="6"/>
        <v>635.38400000000001</v>
      </c>
      <c r="H49" s="4">
        <f t="shared" si="6"/>
        <v>2468.7400000000002</v>
      </c>
      <c r="I49" s="4">
        <f t="shared" si="6"/>
        <v>3.6362399999999999</v>
      </c>
      <c r="J49" s="4">
        <f t="shared" si="6"/>
        <v>7.6195900000000005</v>
      </c>
    </row>
    <row r="50" spans="1:11" x14ac:dyDescent="0.35">
      <c r="B50" s="8" t="s">
        <v>42</v>
      </c>
      <c r="C50" s="4">
        <f>MEDIAN(C27:C36)</f>
        <v>2.36165</v>
      </c>
      <c r="D50" s="4">
        <f t="shared" ref="D50:J50" si="7">MEDIAN(D27:D36)</f>
        <v>25.914000000000001</v>
      </c>
      <c r="E50" s="4">
        <f t="shared" si="7"/>
        <v>1.2669999999999999</v>
      </c>
      <c r="F50" s="4">
        <f t="shared" si="7"/>
        <v>4.0708000000000002</v>
      </c>
      <c r="G50" s="4">
        <f t="shared" si="7"/>
        <v>640.99</v>
      </c>
      <c r="H50" s="4">
        <f t="shared" si="7"/>
        <v>2368.5</v>
      </c>
      <c r="I50" s="4">
        <f t="shared" si="7"/>
        <v>3.5746500000000001</v>
      </c>
      <c r="J50" s="4">
        <f t="shared" si="7"/>
        <v>6.4621999999999993</v>
      </c>
    </row>
    <row r="51" spans="1:11" x14ac:dyDescent="0.35">
      <c r="B51" s="8" t="s">
        <v>43</v>
      </c>
      <c r="C51" s="4">
        <f>STDEV(C27:C36)</f>
        <v>1.8033577306391468</v>
      </c>
      <c r="D51" s="4">
        <f t="shared" ref="D51:J51" si="8">STDEV(D27:D36)</f>
        <v>78.185271093349527</v>
      </c>
      <c r="E51" s="4">
        <f t="shared" si="8"/>
        <v>1.7290870227327868</v>
      </c>
      <c r="F51" s="4">
        <f t="shared" si="8"/>
        <v>0.40695933184751742</v>
      </c>
      <c r="G51" s="4">
        <f t="shared" si="8"/>
        <v>142.96764134275682</v>
      </c>
      <c r="H51" s="4">
        <f t="shared" si="8"/>
        <v>985.82135320982172</v>
      </c>
      <c r="I51" s="4">
        <f t="shared" si="8"/>
        <v>0.32009209508098346</v>
      </c>
      <c r="J51" s="4">
        <f t="shared" si="8"/>
        <v>2.6805386869267696</v>
      </c>
    </row>
    <row r="52" spans="1:11" s="5" customFormat="1" ht="5.15" customHeight="1" x14ac:dyDescent="0.35">
      <c r="A52" s="6"/>
      <c r="B52" s="7"/>
      <c r="K52" s="11"/>
    </row>
    <row r="53" spans="1:11" ht="5.15" customHeight="1" x14ac:dyDescent="0.35"/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54F0-834B-4F05-84B2-636275A905F4}">
  <dimension ref="A1:N67"/>
  <sheetViews>
    <sheetView zoomScale="115" zoomScaleNormal="115" workbookViewId="0">
      <pane ySplit="1" topLeftCell="A19" activePane="bottomLeft" state="frozen"/>
      <selection pane="bottomLeft" activeCell="H38" sqref="H38"/>
    </sheetView>
  </sheetViews>
  <sheetFormatPr defaultColWidth="9.1796875" defaultRowHeight="14.5" x14ac:dyDescent="0.35"/>
  <cols>
    <col min="1" max="1" width="9.1796875" style="4"/>
    <col min="2" max="2" width="15.7265625" style="8" customWidth="1"/>
    <col min="3" max="12" width="9.1796875" style="4"/>
    <col min="13" max="13" width="9.1796875" style="3"/>
    <col min="14" max="14" width="9.1796875" style="9"/>
    <col min="15" max="16384" width="9.1796875" style="4"/>
  </cols>
  <sheetData>
    <row r="1" spans="1:14" s="5" customFormat="1" x14ac:dyDescent="0.3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15" customHeight="1" x14ac:dyDescent="0.35">
      <c r="A2" s="14">
        <v>800</v>
      </c>
    </row>
    <row r="3" spans="1:14" x14ac:dyDescent="0.35">
      <c r="A3" s="15"/>
      <c r="B3" s="8" t="s">
        <v>26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58.765999999999998</v>
      </c>
      <c r="I3" s="2">
        <v>342.03</v>
      </c>
      <c r="J3" s="2">
        <v>350.26</v>
      </c>
      <c r="K3" s="2">
        <v>787.33</v>
      </c>
      <c r="L3" s="2">
        <v>2.1695000000000002</v>
      </c>
      <c r="M3" s="1">
        <v>10.773999999999999</v>
      </c>
      <c r="N3" s="9" t="s">
        <v>48</v>
      </c>
    </row>
    <row r="4" spans="1:14" x14ac:dyDescent="0.35">
      <c r="A4" s="15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  <c r="N4" s="9" t="s">
        <v>47</v>
      </c>
    </row>
    <row r="5" spans="1:14" x14ac:dyDescent="0.35">
      <c r="A5" s="15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35">
      <c r="A6" s="15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35">
      <c r="A7" s="15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35">
      <c r="A8" s="15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35">
      <c r="A9" s="15"/>
      <c r="B9" s="8" t="s">
        <v>19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38.712000000000003</v>
      </c>
      <c r="I9" s="4">
        <v>255.73</v>
      </c>
      <c r="J9" s="4">
        <v>442.25</v>
      </c>
      <c r="K9" s="4">
        <v>873.64</v>
      </c>
      <c r="L9" s="4">
        <v>1.9576</v>
      </c>
      <c r="M9" s="3">
        <v>7.3303000000000003</v>
      </c>
      <c r="N9" s="9" t="s">
        <v>48</v>
      </c>
    </row>
    <row r="10" spans="1:14" x14ac:dyDescent="0.35">
      <c r="A10" s="15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35">
      <c r="A11" s="15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35">
      <c r="A12" s="15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15" customHeight="1" x14ac:dyDescent="0.35">
      <c r="A13" s="16"/>
      <c r="B13" s="7"/>
      <c r="M13" s="6"/>
      <c r="N13" s="11"/>
    </row>
    <row r="14" spans="1:14" ht="5.15" customHeight="1" x14ac:dyDescent="0.35">
      <c r="A14" s="14">
        <v>900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35">
      <c r="A15" s="15"/>
      <c r="B15" s="8" t="s">
        <v>26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44.01</v>
      </c>
      <c r="I15" s="4">
        <v>229.49</v>
      </c>
      <c r="J15" s="4">
        <v>482.85</v>
      </c>
      <c r="K15" s="4">
        <v>986.37</v>
      </c>
      <c r="L15" s="4">
        <v>3.1175999999999999</v>
      </c>
      <c r="M15" s="3">
        <v>4.3761999999999999</v>
      </c>
      <c r="N15" s="9" t="s">
        <v>48</v>
      </c>
    </row>
    <row r="16" spans="1:14" x14ac:dyDescent="0.35">
      <c r="A16" s="15"/>
      <c r="B16" s="8" t="s">
        <v>26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42.664999999999999</v>
      </c>
      <c r="I16" s="2">
        <v>222.56</v>
      </c>
      <c r="J16" s="2">
        <v>865.67</v>
      </c>
      <c r="K16" s="2">
        <v>631.64</v>
      </c>
      <c r="L16" s="2">
        <v>2.7562000000000002</v>
      </c>
      <c r="M16" s="2">
        <v>1.4398</v>
      </c>
      <c r="N16" s="9" t="s">
        <v>48</v>
      </c>
    </row>
    <row r="17" spans="1:14" x14ac:dyDescent="0.35">
      <c r="A17" s="15"/>
      <c r="B17" s="8" t="s">
        <v>26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46.668999999999997</v>
      </c>
      <c r="I17" s="2">
        <v>241.09</v>
      </c>
      <c r="J17" s="2">
        <v>525.37</v>
      </c>
      <c r="K17" s="2">
        <v>900.69</v>
      </c>
      <c r="L17" s="2">
        <v>2.649</v>
      </c>
      <c r="M17" s="2">
        <v>10.129</v>
      </c>
      <c r="N17" s="9" t="s">
        <v>48</v>
      </c>
    </row>
    <row r="18" spans="1:14" x14ac:dyDescent="0.35">
      <c r="A18" s="15"/>
      <c r="B18" s="8" t="s">
        <v>27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33.749000000000002</v>
      </c>
      <c r="I18" s="4">
        <v>185.2</v>
      </c>
      <c r="J18" s="4">
        <v>375.77</v>
      </c>
      <c r="K18" s="4">
        <v>758.4</v>
      </c>
      <c r="L18" s="4">
        <v>3.8403</v>
      </c>
      <c r="M18" s="3">
        <v>7.9459999999999997</v>
      </c>
      <c r="N18" s="9" t="s">
        <v>48</v>
      </c>
    </row>
    <row r="19" spans="1:14" x14ac:dyDescent="0.35">
      <c r="A19" s="15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35">
      <c r="A20" s="15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  <c r="N20" s="9" t="s">
        <v>47</v>
      </c>
    </row>
    <row r="21" spans="1:14" x14ac:dyDescent="0.35">
      <c r="A21" s="15"/>
      <c r="B21" s="8" t="s">
        <v>26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46.593000000000004</v>
      </c>
      <c r="I21" s="4">
        <v>251.68</v>
      </c>
      <c r="J21" s="4">
        <v>547.92999999999995</v>
      </c>
      <c r="K21" s="4">
        <v>781.36</v>
      </c>
      <c r="L21" s="4">
        <v>1.9504999999999999</v>
      </c>
      <c r="M21" s="3">
        <v>8.3417999999999992</v>
      </c>
      <c r="N21" s="9" t="s">
        <v>48</v>
      </c>
    </row>
    <row r="22" spans="1:14" x14ac:dyDescent="0.35">
      <c r="A22" s="15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35">
      <c r="A23" s="15"/>
      <c r="B23" s="8" t="s">
        <v>40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</row>
    <row r="24" spans="1:14" x14ac:dyDescent="0.35">
      <c r="A24" s="15"/>
      <c r="B24" s="8" t="s">
        <v>21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13.509</v>
      </c>
      <c r="I24" s="4">
        <v>91.911000000000001</v>
      </c>
      <c r="J24" s="4">
        <v>354.09</v>
      </c>
      <c r="K24" s="4">
        <v>745.41</v>
      </c>
      <c r="L24" s="4">
        <v>2.2334999999999998</v>
      </c>
      <c r="M24" s="3">
        <v>16.401</v>
      </c>
      <c r="N24" s="9" t="s">
        <v>48</v>
      </c>
    </row>
    <row r="25" spans="1:14" s="5" customFormat="1" ht="5.15" customHeight="1" x14ac:dyDescent="0.35">
      <c r="A25" s="16"/>
      <c r="B25" s="7"/>
      <c r="M25" s="6"/>
      <c r="N25" s="11"/>
    </row>
    <row r="26" spans="1:14" ht="5.15" customHeight="1" x14ac:dyDescent="0.35">
      <c r="A26" s="14">
        <v>1000</v>
      </c>
      <c r="B26" s="13"/>
      <c r="C26"/>
      <c r="D26"/>
      <c r="E26"/>
      <c r="F26"/>
      <c r="G26"/>
      <c r="H26"/>
      <c r="I26"/>
      <c r="J26"/>
      <c r="K26"/>
      <c r="L26"/>
      <c r="M26"/>
    </row>
    <row r="27" spans="1:14" x14ac:dyDescent="0.35">
      <c r="A27" s="15"/>
      <c r="B27" s="8" t="s">
        <v>36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4">
        <v>7.7188999999999997</v>
      </c>
      <c r="I27" s="4">
        <v>53.075000000000003</v>
      </c>
      <c r="J27" s="4">
        <v>240.63</v>
      </c>
      <c r="K27" s="4">
        <v>545.4</v>
      </c>
      <c r="L27" s="4">
        <v>1.6559999999999999</v>
      </c>
      <c r="M27" s="3">
        <v>8.8477999999999994</v>
      </c>
      <c r="N27" s="9" t="s">
        <v>48</v>
      </c>
    </row>
    <row r="28" spans="1:14" x14ac:dyDescent="0.35">
      <c r="A28" s="15"/>
      <c r="B28" s="8" t="s">
        <v>27</v>
      </c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>
        <v>6.4543999999999997</v>
      </c>
      <c r="I28" s="2">
        <v>45.841999999999999</v>
      </c>
      <c r="J28" s="2">
        <v>271.13</v>
      </c>
      <c r="K28" s="2">
        <v>616.6</v>
      </c>
      <c r="L28" s="2">
        <v>1.6568000000000001</v>
      </c>
      <c r="M28" s="2">
        <v>5.7724000000000002</v>
      </c>
      <c r="N28" s="9" t="s">
        <v>48</v>
      </c>
    </row>
    <row r="29" spans="1:14" x14ac:dyDescent="0.35">
      <c r="A29" s="15"/>
      <c r="B29" s="8" t="s">
        <v>27</v>
      </c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4">
        <v>7.9504999999999999</v>
      </c>
      <c r="I29" s="4">
        <v>55.475999999999999</v>
      </c>
      <c r="J29" s="4">
        <v>281.36</v>
      </c>
      <c r="K29" s="4">
        <v>641.17999999999995</v>
      </c>
      <c r="L29" s="4">
        <v>1.6591</v>
      </c>
      <c r="M29" s="3">
        <v>8.0620999999999992</v>
      </c>
      <c r="N29" s="9" t="s">
        <v>48</v>
      </c>
    </row>
    <row r="30" spans="1:14" x14ac:dyDescent="0.35">
      <c r="A30" s="15"/>
      <c r="B30" s="8" t="s">
        <v>27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8.3181999999999992</v>
      </c>
      <c r="I30" s="4">
        <v>57.603999999999999</v>
      </c>
      <c r="J30" s="4">
        <v>272.5</v>
      </c>
      <c r="K30" s="4">
        <v>625.75</v>
      </c>
      <c r="L30" s="4">
        <v>1.657</v>
      </c>
      <c r="M30" s="3">
        <v>8.7635000000000005</v>
      </c>
      <c r="N30" s="9" t="s">
        <v>48</v>
      </c>
    </row>
    <row r="31" spans="1:14" x14ac:dyDescent="0.35">
      <c r="A31" s="15"/>
      <c r="B31" s="8" t="s">
        <v>46</v>
      </c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7.3484999999999996</v>
      </c>
      <c r="I31" s="4">
        <v>51.753999999999998</v>
      </c>
      <c r="J31" s="4">
        <v>252.12</v>
      </c>
      <c r="K31" s="4">
        <v>569.23</v>
      </c>
      <c r="L31" s="4">
        <v>1.6585000000000001</v>
      </c>
      <c r="M31" s="3">
        <v>9.6836000000000002</v>
      </c>
      <c r="N31" s="9" t="s">
        <v>48</v>
      </c>
    </row>
    <row r="32" spans="1:14" x14ac:dyDescent="0.35">
      <c r="A32" s="15"/>
      <c r="B32" s="8" t="s">
        <v>40</v>
      </c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7.1224999999999996</v>
      </c>
      <c r="I32" s="4">
        <v>49.66</v>
      </c>
      <c r="J32" s="4">
        <v>255.19</v>
      </c>
      <c r="K32" s="4">
        <v>580.53</v>
      </c>
      <c r="L32" s="4">
        <v>1.6443000000000001</v>
      </c>
      <c r="M32" s="3">
        <v>9.1841000000000008</v>
      </c>
      <c r="N32" s="9" t="s">
        <v>48</v>
      </c>
    </row>
    <row r="33" spans="1:14" x14ac:dyDescent="0.35">
      <c r="A33" s="15"/>
      <c r="B33" s="8" t="s">
        <v>27</v>
      </c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7.0655000000000001</v>
      </c>
      <c r="I33" s="4">
        <v>49.337000000000003</v>
      </c>
      <c r="J33" s="4">
        <v>251.91</v>
      </c>
      <c r="K33" s="4">
        <v>566.91</v>
      </c>
      <c r="L33" s="4">
        <v>1.6585000000000001</v>
      </c>
      <c r="M33" s="3">
        <v>10.62</v>
      </c>
      <c r="N33" s="9" t="s">
        <v>48</v>
      </c>
    </row>
    <row r="34" spans="1:14" x14ac:dyDescent="0.35">
      <c r="A34" s="15"/>
      <c r="B34" s="8" t="s">
        <v>26</v>
      </c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4">
        <v>7.7188999999999997</v>
      </c>
      <c r="I34" s="4">
        <v>53.075000000000003</v>
      </c>
      <c r="J34" s="4">
        <v>240.63</v>
      </c>
      <c r="K34" s="4">
        <v>545.4</v>
      </c>
      <c r="L34" s="4">
        <v>1.6559999999999999</v>
      </c>
      <c r="M34" s="3">
        <v>8.8477999999999994</v>
      </c>
      <c r="N34" s="9" t="s">
        <v>48</v>
      </c>
    </row>
    <row r="35" spans="1:14" x14ac:dyDescent="0.35">
      <c r="A35" s="15"/>
      <c r="B35" s="8" t="s">
        <v>26</v>
      </c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4">
        <v>8.2015999999999991</v>
      </c>
      <c r="I35" s="4">
        <v>56.204999999999998</v>
      </c>
      <c r="J35" s="4">
        <v>265.95999999999998</v>
      </c>
      <c r="K35" s="4">
        <v>595.48</v>
      </c>
      <c r="L35" s="4">
        <v>1.6605000000000001</v>
      </c>
      <c r="M35" s="3">
        <v>10.321999999999999</v>
      </c>
      <c r="N35" s="9" t="s">
        <v>48</v>
      </c>
    </row>
    <row r="36" spans="1:14" x14ac:dyDescent="0.35">
      <c r="A36" s="15"/>
      <c r="B36" s="8" t="s">
        <v>26</v>
      </c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7.4835000000000003</v>
      </c>
      <c r="I36" s="4">
        <v>51.701999999999998</v>
      </c>
      <c r="J36" s="4">
        <v>252.58</v>
      </c>
      <c r="K36" s="4">
        <v>568.71</v>
      </c>
      <c r="L36" s="4">
        <v>1.6539999999999999</v>
      </c>
      <c r="M36" s="3">
        <v>8.1339000000000006</v>
      </c>
      <c r="N36" s="9" t="s">
        <v>48</v>
      </c>
    </row>
    <row r="37" spans="1:14" s="5" customFormat="1" ht="5.15" customHeight="1" x14ac:dyDescent="0.35">
      <c r="A37" s="16"/>
      <c r="B37" s="7"/>
      <c r="M37" s="6"/>
      <c r="N37" s="11"/>
    </row>
    <row r="38" spans="1:14" x14ac:dyDescent="0.3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72.450999999999993</v>
      </c>
      <c r="I38" s="4">
        <f t="shared" si="0"/>
        <v>405.41</v>
      </c>
      <c r="J38" s="4">
        <f t="shared" si="0"/>
        <v>865.67</v>
      </c>
      <c r="K38" s="4">
        <f t="shared" si="0"/>
        <v>986.37</v>
      </c>
      <c r="L38" s="4">
        <f t="shared" si="0"/>
        <v>3.8403</v>
      </c>
      <c r="M38" s="12">
        <f t="shared" si="0"/>
        <v>19.93</v>
      </c>
      <c r="N38" s="4"/>
    </row>
    <row r="39" spans="1:14" x14ac:dyDescent="0.35">
      <c r="N39" s="4"/>
    </row>
    <row r="40" spans="1:14" x14ac:dyDescent="0.35">
      <c r="N40" s="4"/>
    </row>
    <row r="41" spans="1:14" x14ac:dyDescent="0.35">
      <c r="N41" s="4"/>
    </row>
    <row r="42" spans="1:14" x14ac:dyDescent="0.35">
      <c r="N42" s="4"/>
    </row>
    <row r="43" spans="1:14" x14ac:dyDescent="0.35">
      <c r="N43" s="4"/>
    </row>
    <row r="44" spans="1:14" x14ac:dyDescent="0.35">
      <c r="N44" s="4"/>
    </row>
    <row r="45" spans="1:14" x14ac:dyDescent="0.35">
      <c r="N45" s="4"/>
    </row>
    <row r="46" spans="1:14" x14ac:dyDescent="0.35">
      <c r="N46" s="4"/>
    </row>
    <row r="47" spans="1:14" x14ac:dyDescent="0.35">
      <c r="N47" s="4"/>
    </row>
    <row r="48" spans="1:14" x14ac:dyDescent="0.35">
      <c r="N48" s="4"/>
    </row>
    <row r="49" spans="14:14" x14ac:dyDescent="0.35">
      <c r="N49" s="4"/>
    </row>
    <row r="50" spans="14:14" x14ac:dyDescent="0.35">
      <c r="N50" s="4"/>
    </row>
    <row r="51" spans="14:14" x14ac:dyDescent="0.35">
      <c r="N51" s="4"/>
    </row>
    <row r="52" spans="14:14" x14ac:dyDescent="0.35">
      <c r="N52" s="4"/>
    </row>
    <row r="53" spans="14:14" x14ac:dyDescent="0.35">
      <c r="N53" s="4"/>
    </row>
    <row r="54" spans="14:14" x14ac:dyDescent="0.35">
      <c r="N54" s="4"/>
    </row>
    <row r="55" spans="14:14" x14ac:dyDescent="0.35">
      <c r="N55" s="4"/>
    </row>
    <row r="56" spans="14:14" x14ac:dyDescent="0.35">
      <c r="N56" s="4"/>
    </row>
    <row r="57" spans="14:14" x14ac:dyDescent="0.35">
      <c r="N57" s="4"/>
    </row>
    <row r="58" spans="14:14" x14ac:dyDescent="0.35">
      <c r="N58" s="4"/>
    </row>
    <row r="59" spans="14:14" x14ac:dyDescent="0.35">
      <c r="N59" s="4"/>
    </row>
    <row r="60" spans="14:14" x14ac:dyDescent="0.35">
      <c r="N60" s="4"/>
    </row>
    <row r="61" spans="14:14" x14ac:dyDescent="0.35">
      <c r="N61" s="4"/>
    </row>
    <row r="62" spans="14:14" x14ac:dyDescent="0.35">
      <c r="N62" s="4"/>
    </row>
    <row r="63" spans="14:14" x14ac:dyDescent="0.35">
      <c r="N63" s="4"/>
    </row>
    <row r="64" spans="14:14" x14ac:dyDescent="0.35">
      <c r="N64" s="4"/>
    </row>
    <row r="65" spans="14:14" x14ac:dyDescent="0.35">
      <c r="N65" s="4"/>
    </row>
    <row r="66" spans="14:14" x14ac:dyDescent="0.35">
      <c r="N66" s="4"/>
    </row>
    <row r="67" spans="14:14" x14ac:dyDescent="0.35">
      <c r="N67" s="4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0D39-74DC-4D6B-9145-0E80F812DAC4}">
  <dimension ref="A1:N55"/>
  <sheetViews>
    <sheetView zoomScale="145" zoomScaleNormal="145" workbookViewId="0">
      <pane ySplit="1" topLeftCell="A22" activePane="bottomLeft" state="frozen"/>
      <selection pane="bottomLeft" activeCell="N1" sqref="N1:N1048576"/>
    </sheetView>
  </sheetViews>
  <sheetFormatPr defaultColWidth="9.1796875" defaultRowHeight="14.5" x14ac:dyDescent="0.35"/>
  <cols>
    <col min="1" max="1" width="9.1796875" style="4"/>
    <col min="2" max="2" width="15.7265625" style="8" customWidth="1"/>
    <col min="3" max="12" width="9.1796875" style="4"/>
    <col min="13" max="13" width="9.1796875" style="3"/>
    <col min="14" max="14" width="9.1796875" style="9"/>
    <col min="15" max="16384" width="9.1796875" style="4"/>
  </cols>
  <sheetData>
    <row r="1" spans="1:14" s="5" customFormat="1" x14ac:dyDescent="0.3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15" customHeight="1" x14ac:dyDescent="0.35">
      <c r="A2" s="14">
        <v>800</v>
      </c>
    </row>
    <row r="3" spans="1:14" x14ac:dyDescent="0.35">
      <c r="A3" s="15"/>
      <c r="B3" s="8" t="s">
        <v>28</v>
      </c>
      <c r="C3" s="4">
        <v>16.78</v>
      </c>
      <c r="D3" s="4">
        <v>98.972999999999999</v>
      </c>
      <c r="E3" s="4">
        <v>0.60185999999999995</v>
      </c>
      <c r="F3" s="4">
        <v>4.4156000000000004</v>
      </c>
      <c r="G3" s="4">
        <v>1780.3</v>
      </c>
      <c r="H3" s="2">
        <v>92.941999999999993</v>
      </c>
      <c r="I3" s="2">
        <v>466.64</v>
      </c>
      <c r="J3" s="2">
        <v>124.21</v>
      </c>
      <c r="K3" s="2">
        <v>627.17999999999995</v>
      </c>
      <c r="L3" s="2">
        <v>5.7007000000000003</v>
      </c>
      <c r="M3" s="1">
        <v>2.1873999999999998</v>
      </c>
      <c r="N3" s="9" t="s">
        <v>47</v>
      </c>
    </row>
    <row r="4" spans="1:14" x14ac:dyDescent="0.35">
      <c r="A4" s="15"/>
      <c r="B4" s="8" t="s">
        <v>28</v>
      </c>
      <c r="C4" s="4">
        <v>5.6924999999999999</v>
      </c>
      <c r="D4" s="4">
        <v>67.099999999999994</v>
      </c>
      <c r="E4" s="4">
        <v>1.8542000000000001</v>
      </c>
      <c r="F4" s="4">
        <v>4.7721</v>
      </c>
      <c r="G4" s="4">
        <v>1621.6</v>
      </c>
      <c r="H4" s="4">
        <v>72.41</v>
      </c>
      <c r="I4" s="4">
        <v>404.77</v>
      </c>
      <c r="J4" s="4">
        <v>243.19</v>
      </c>
      <c r="K4" s="4">
        <v>619.92999999999995</v>
      </c>
      <c r="L4" s="4">
        <v>2.4798</v>
      </c>
      <c r="M4" s="3">
        <v>11.411</v>
      </c>
      <c r="N4" s="9" t="s">
        <v>47</v>
      </c>
    </row>
    <row r="5" spans="1:14" x14ac:dyDescent="0.35">
      <c r="A5" s="15"/>
      <c r="B5" s="8" t="s">
        <v>44</v>
      </c>
      <c r="C5" s="4">
        <v>19.2</v>
      </c>
      <c r="D5" s="4">
        <v>52.604999999999997</v>
      </c>
      <c r="E5" s="4">
        <v>1.542</v>
      </c>
      <c r="F5" s="4">
        <v>4.5105000000000004</v>
      </c>
      <c r="G5" s="4">
        <v>1614.6</v>
      </c>
      <c r="H5" s="4">
        <v>42.527999999999999</v>
      </c>
      <c r="I5" s="4">
        <v>267.95</v>
      </c>
      <c r="J5" s="4">
        <v>334.54</v>
      </c>
      <c r="K5" s="4">
        <v>705.42</v>
      </c>
      <c r="L5" s="4">
        <v>2.4140999999999999</v>
      </c>
      <c r="M5" s="3">
        <v>9.9943000000000008</v>
      </c>
    </row>
    <row r="6" spans="1:14" x14ac:dyDescent="0.35">
      <c r="A6" s="15"/>
      <c r="B6" s="8" t="s">
        <v>19</v>
      </c>
      <c r="C6" s="4">
        <v>31.327000000000002</v>
      </c>
      <c r="D6" s="4">
        <v>105.29</v>
      </c>
      <c r="E6" s="4">
        <v>0.85489999999999999</v>
      </c>
      <c r="F6" s="4">
        <v>3.7256</v>
      </c>
      <c r="G6" s="4">
        <v>2576.6999999999998</v>
      </c>
      <c r="H6" s="4">
        <v>54.271000000000001</v>
      </c>
      <c r="I6" s="4">
        <v>333.56</v>
      </c>
      <c r="J6" s="4">
        <v>307.45</v>
      </c>
      <c r="K6" s="4">
        <v>694.47</v>
      </c>
      <c r="L6" s="4">
        <v>1.9991000000000001</v>
      </c>
      <c r="M6" s="3">
        <v>6.8034999999999997</v>
      </c>
    </row>
    <row r="7" spans="1:14" x14ac:dyDescent="0.35">
      <c r="A7" s="15"/>
      <c r="B7" s="8" t="s">
        <v>44</v>
      </c>
      <c r="C7" s="4">
        <v>22.154</v>
      </c>
      <c r="D7" s="4">
        <v>462.34</v>
      </c>
      <c r="E7" s="4">
        <v>0.17408000000000001</v>
      </c>
      <c r="F7" s="4">
        <v>4.3140000000000001</v>
      </c>
      <c r="G7" s="4">
        <v>1828.1</v>
      </c>
      <c r="H7" s="4">
        <v>40.1</v>
      </c>
      <c r="I7" s="4">
        <v>260.64999999999998</v>
      </c>
      <c r="J7" s="4">
        <v>408.44</v>
      </c>
      <c r="K7" s="4">
        <v>853.65</v>
      </c>
      <c r="L7" s="4">
        <v>1.9240999999999999</v>
      </c>
      <c r="M7" s="3">
        <v>7.7561999999999998</v>
      </c>
    </row>
    <row r="8" spans="1:14" x14ac:dyDescent="0.35">
      <c r="A8" s="15"/>
      <c r="B8" s="8" t="s">
        <v>44</v>
      </c>
      <c r="C8" s="4">
        <v>11.45</v>
      </c>
      <c r="D8" s="4">
        <v>53.134999999999998</v>
      </c>
      <c r="E8" s="4">
        <v>7.1795</v>
      </c>
      <c r="F8" s="4">
        <v>3.9502000000000002</v>
      </c>
      <c r="G8" s="4">
        <v>2205.4</v>
      </c>
      <c r="H8" s="4">
        <v>30.864000000000001</v>
      </c>
      <c r="I8" s="4">
        <v>224.62</v>
      </c>
      <c r="J8" s="4">
        <v>340.9</v>
      </c>
      <c r="K8" s="4">
        <v>729.26</v>
      </c>
      <c r="L8" s="4">
        <v>1.3505</v>
      </c>
      <c r="M8" s="3">
        <v>6.6858000000000004</v>
      </c>
    </row>
    <row r="9" spans="1:14" x14ac:dyDescent="0.35">
      <c r="A9" s="15"/>
      <c r="B9" s="8" t="s">
        <v>22</v>
      </c>
      <c r="C9" s="4">
        <v>19.024999999999999</v>
      </c>
      <c r="D9" s="4">
        <v>97.213999999999999</v>
      </c>
      <c r="E9" s="4">
        <v>0.88068999999999997</v>
      </c>
      <c r="F9" s="4">
        <v>4.5054999999999996</v>
      </c>
      <c r="G9" s="4">
        <v>1667.4</v>
      </c>
      <c r="H9" s="4">
        <v>50.238</v>
      </c>
      <c r="I9" s="4">
        <v>313.98</v>
      </c>
      <c r="J9" s="4">
        <v>237.66</v>
      </c>
      <c r="K9" s="4">
        <v>764.67</v>
      </c>
      <c r="L9" s="4">
        <v>2.0070999999999999</v>
      </c>
      <c r="M9" s="3">
        <v>2.7730999999999999</v>
      </c>
      <c r="N9" s="9" t="s">
        <v>47</v>
      </c>
    </row>
    <row r="10" spans="1:14" x14ac:dyDescent="0.35">
      <c r="A10" s="15"/>
      <c r="B10" s="8" t="s">
        <v>44</v>
      </c>
      <c r="C10" s="4">
        <v>24</v>
      </c>
      <c r="D10" s="4">
        <v>301.54000000000002</v>
      </c>
      <c r="E10" s="4">
        <v>0.32007999999999998</v>
      </c>
      <c r="F10" s="4">
        <v>4.2862999999999998</v>
      </c>
      <c r="G10" s="4">
        <v>1836.9</v>
      </c>
      <c r="H10" s="4">
        <v>23.713999999999999</v>
      </c>
      <c r="I10" s="4">
        <v>176.69</v>
      </c>
      <c r="J10" s="4">
        <v>323.39999999999998</v>
      </c>
      <c r="K10" s="4">
        <v>686.91</v>
      </c>
      <c r="L10" s="4">
        <v>1.6048</v>
      </c>
      <c r="M10" s="3">
        <v>13.085000000000001</v>
      </c>
    </row>
    <row r="11" spans="1:14" x14ac:dyDescent="0.35">
      <c r="A11" s="15"/>
      <c r="B11" s="8" t="s">
        <v>19</v>
      </c>
      <c r="C11" s="4">
        <v>27.852</v>
      </c>
      <c r="D11" s="4">
        <v>31.390999999999998</v>
      </c>
      <c r="E11" s="4">
        <v>9.8369999999999997</v>
      </c>
      <c r="F11" s="4">
        <v>3.6958000000000002</v>
      </c>
      <c r="G11" s="4">
        <v>2458</v>
      </c>
      <c r="H11" s="4">
        <v>31.946999999999999</v>
      </c>
      <c r="I11" s="4">
        <v>224.92</v>
      </c>
      <c r="J11" s="4">
        <v>521.29</v>
      </c>
      <c r="K11" s="4">
        <v>982.66</v>
      </c>
      <c r="L11" s="4">
        <v>1.5924</v>
      </c>
      <c r="M11" s="3">
        <v>18.309000000000001</v>
      </c>
    </row>
    <row r="12" spans="1:14" x14ac:dyDescent="0.35">
      <c r="A12" s="15"/>
      <c r="B12" s="8" t="s">
        <v>44</v>
      </c>
      <c r="C12" s="4">
        <v>29.914000000000001</v>
      </c>
      <c r="D12" s="4">
        <v>48.372999999999998</v>
      </c>
      <c r="E12" s="4">
        <v>2.3508</v>
      </c>
      <c r="F12" s="4">
        <v>3.9615</v>
      </c>
      <c r="G12" s="4">
        <v>2094.6999999999998</v>
      </c>
      <c r="H12" s="4">
        <v>27.335000000000001</v>
      </c>
      <c r="I12" s="4">
        <v>200.15</v>
      </c>
      <c r="J12" s="4">
        <v>367.9</v>
      </c>
      <c r="K12" s="4">
        <v>765.16</v>
      </c>
      <c r="L12" s="4">
        <v>1.639</v>
      </c>
      <c r="M12" s="3">
        <v>19.667000000000002</v>
      </c>
    </row>
    <row r="13" spans="1:14" s="5" customFormat="1" ht="5.15" customHeight="1" x14ac:dyDescent="0.35">
      <c r="A13" s="16"/>
      <c r="B13" s="7"/>
      <c r="M13" s="6"/>
      <c r="N13" s="11"/>
    </row>
    <row r="14" spans="1:14" ht="5.15" customHeight="1" x14ac:dyDescent="0.35">
      <c r="A14" s="14">
        <v>900</v>
      </c>
    </row>
    <row r="15" spans="1:14" x14ac:dyDescent="0.35">
      <c r="A15" s="15"/>
      <c r="B15" s="8" t="s">
        <v>28</v>
      </c>
      <c r="C15" s="4">
        <v>5.7150999999999996</v>
      </c>
      <c r="D15" s="4">
        <v>13.737</v>
      </c>
      <c r="E15" s="4">
        <v>7.0170000000000003</v>
      </c>
      <c r="F15" s="4">
        <v>4.2420999999999998</v>
      </c>
      <c r="G15" s="4">
        <v>1138.4000000000001</v>
      </c>
      <c r="H15" s="4">
        <v>70.744</v>
      </c>
      <c r="I15" s="4">
        <v>372.33</v>
      </c>
      <c r="J15" s="4">
        <v>129.13999999999999</v>
      </c>
      <c r="K15" s="4">
        <v>800.2</v>
      </c>
      <c r="L15" s="4">
        <v>1.5445</v>
      </c>
      <c r="M15" s="3">
        <v>1.9831000000000001</v>
      </c>
      <c r="N15" s="9" t="s">
        <v>47</v>
      </c>
    </row>
    <row r="16" spans="1:14" x14ac:dyDescent="0.35">
      <c r="A16" s="15"/>
      <c r="B16" s="8" t="s">
        <v>30</v>
      </c>
      <c r="C16" s="4">
        <v>11.192</v>
      </c>
      <c r="D16" s="4">
        <v>16.738</v>
      </c>
      <c r="E16" s="4">
        <v>5.9587000000000003</v>
      </c>
      <c r="F16" s="4">
        <v>3.6368999999999998</v>
      </c>
      <c r="G16" s="4">
        <v>1530.1</v>
      </c>
      <c r="H16" s="4">
        <v>35.195999999999998</v>
      </c>
      <c r="I16" s="4">
        <v>206.85</v>
      </c>
      <c r="J16" s="4">
        <v>119.96</v>
      </c>
      <c r="K16" s="4">
        <v>774.72</v>
      </c>
      <c r="L16" s="4">
        <v>1.5092000000000001</v>
      </c>
      <c r="M16" s="3">
        <v>2.5579000000000001</v>
      </c>
      <c r="N16" s="9" t="s">
        <v>47</v>
      </c>
    </row>
    <row r="17" spans="1:14" x14ac:dyDescent="0.35">
      <c r="A17" s="15"/>
      <c r="B17" s="8" t="s">
        <v>24</v>
      </c>
      <c r="C17" s="4">
        <v>9.6829000000000001</v>
      </c>
      <c r="D17" s="4">
        <v>13.118</v>
      </c>
      <c r="E17" s="4">
        <v>13.621</v>
      </c>
      <c r="F17" s="4">
        <v>3.5053999999999998</v>
      </c>
      <c r="G17" s="4">
        <v>1604.4</v>
      </c>
      <c r="H17" s="4">
        <v>19.213000000000001</v>
      </c>
      <c r="I17" s="4">
        <v>129</v>
      </c>
      <c r="J17" s="4">
        <v>110.83</v>
      </c>
      <c r="K17" s="4">
        <v>868.84</v>
      </c>
      <c r="L17" s="4">
        <v>1.0492999999999999</v>
      </c>
      <c r="M17" s="3">
        <v>2.3565999999999998</v>
      </c>
      <c r="N17" s="9" t="s">
        <v>47</v>
      </c>
    </row>
    <row r="18" spans="1:14" x14ac:dyDescent="0.35">
      <c r="A18" s="15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1006.2</v>
      </c>
      <c r="H18" s="4">
        <v>144.26</v>
      </c>
      <c r="I18" s="4">
        <v>644.21</v>
      </c>
      <c r="J18" s="4">
        <v>178.5</v>
      </c>
      <c r="K18" s="4">
        <v>935.23</v>
      </c>
      <c r="L18" s="4">
        <v>10.004</v>
      </c>
      <c r="M18" s="3">
        <v>2.8494999999999999</v>
      </c>
      <c r="N18" s="9" t="s">
        <v>47</v>
      </c>
    </row>
    <row r="19" spans="1:14" x14ac:dyDescent="0.35">
      <c r="A19" s="15"/>
      <c r="B19" s="8" t="s">
        <v>44</v>
      </c>
      <c r="C19" s="4">
        <v>7.5308999999999999</v>
      </c>
      <c r="D19" s="4">
        <v>23.5</v>
      </c>
      <c r="E19" s="4">
        <v>5.1997999999999998</v>
      </c>
      <c r="F19" s="4">
        <v>3.8620000000000001</v>
      </c>
      <c r="G19" s="4">
        <v>1374.9</v>
      </c>
      <c r="H19" s="4">
        <v>24.858000000000001</v>
      </c>
      <c r="I19" s="4">
        <v>154.83000000000001</v>
      </c>
      <c r="J19" s="4">
        <v>511.79</v>
      </c>
      <c r="K19" s="4">
        <v>997.24</v>
      </c>
      <c r="L19" s="4">
        <v>2.0041000000000002</v>
      </c>
      <c r="M19" s="3">
        <v>7.9977</v>
      </c>
    </row>
    <row r="20" spans="1:14" x14ac:dyDescent="0.35">
      <c r="A20" s="15"/>
      <c r="B20" s="8" t="s">
        <v>22</v>
      </c>
      <c r="C20" s="4">
        <v>4.8239000000000001</v>
      </c>
      <c r="D20" s="4">
        <v>389.25</v>
      </c>
      <c r="E20" s="4">
        <v>0.18435000000000001</v>
      </c>
      <c r="F20" s="4">
        <v>4.4132999999999996</v>
      </c>
      <c r="G20" s="4">
        <v>941.87</v>
      </c>
      <c r="H20" s="4">
        <v>44.973999999999997</v>
      </c>
      <c r="I20" s="4">
        <v>248.15</v>
      </c>
      <c r="J20" s="4">
        <v>621.83000000000004</v>
      </c>
      <c r="K20" s="4">
        <v>913.9</v>
      </c>
      <c r="L20" s="4">
        <v>2.4338000000000002</v>
      </c>
      <c r="M20" s="3">
        <v>7.0609000000000002</v>
      </c>
      <c r="N20" s="9" t="s">
        <v>47</v>
      </c>
    </row>
    <row r="21" spans="1:14" x14ac:dyDescent="0.35">
      <c r="A21" s="15"/>
      <c r="B21" s="8" t="s">
        <v>27</v>
      </c>
      <c r="C21" s="4">
        <v>5.4767000000000001</v>
      </c>
      <c r="D21" s="4">
        <v>43.262</v>
      </c>
      <c r="E21" s="4">
        <v>6.1147999999999998</v>
      </c>
      <c r="F21" s="4">
        <v>3.4083999999999999</v>
      </c>
      <c r="G21" s="4">
        <v>1788.2</v>
      </c>
      <c r="H21" s="4">
        <v>150.13999999999999</v>
      </c>
      <c r="I21" s="4">
        <v>656.75</v>
      </c>
      <c r="J21" s="4">
        <v>266.01</v>
      </c>
      <c r="K21" s="4">
        <v>957.42</v>
      </c>
      <c r="L21" s="4">
        <v>1.6911</v>
      </c>
      <c r="M21" s="3">
        <v>1.0717000000000001</v>
      </c>
      <c r="N21" s="9" t="s">
        <v>47</v>
      </c>
    </row>
    <row r="22" spans="1:14" x14ac:dyDescent="0.35">
      <c r="A22" s="15"/>
      <c r="B22" s="8" t="s">
        <v>26</v>
      </c>
      <c r="C22" s="4">
        <v>16.262</v>
      </c>
      <c r="D22" s="4">
        <v>181.79</v>
      </c>
      <c r="E22" s="4">
        <v>0.52517000000000003</v>
      </c>
      <c r="F22" s="4">
        <v>3.0160999999999998</v>
      </c>
      <c r="G22" s="4">
        <v>2376.6</v>
      </c>
      <c r="H22" s="4">
        <v>29.326000000000001</v>
      </c>
      <c r="I22" s="4">
        <v>172.8</v>
      </c>
      <c r="J22" s="4">
        <v>434.17</v>
      </c>
      <c r="K22" s="4">
        <v>894.26</v>
      </c>
      <c r="L22" s="4">
        <v>2.1920000000000002</v>
      </c>
      <c r="M22" s="3">
        <v>2.8517999999999999</v>
      </c>
    </row>
    <row r="23" spans="1:14" x14ac:dyDescent="0.35">
      <c r="A23" s="15"/>
      <c r="B23" s="8" t="s">
        <v>44</v>
      </c>
      <c r="C23" s="4">
        <v>6.3647</v>
      </c>
      <c r="D23" s="4">
        <v>183.42</v>
      </c>
      <c r="E23" s="4">
        <v>0.44712000000000002</v>
      </c>
      <c r="F23" s="4">
        <v>4.1839000000000004</v>
      </c>
      <c r="G23" s="4">
        <v>1075.3</v>
      </c>
      <c r="H23" s="4">
        <v>27.326000000000001</v>
      </c>
      <c r="I23" s="4">
        <v>165.15</v>
      </c>
      <c r="J23" s="4">
        <v>422.54</v>
      </c>
      <c r="K23" s="4">
        <v>849.67</v>
      </c>
      <c r="L23" s="4">
        <v>2.2181000000000002</v>
      </c>
      <c r="M23" s="3">
        <v>10.568</v>
      </c>
    </row>
    <row r="24" spans="1:14" x14ac:dyDescent="0.35">
      <c r="A24" s="15"/>
      <c r="B24" s="8" t="s">
        <v>22</v>
      </c>
      <c r="C24" s="4">
        <v>6.5395000000000003</v>
      </c>
      <c r="D24" s="4">
        <v>16.731999999999999</v>
      </c>
      <c r="E24" s="4">
        <v>6.8581000000000003</v>
      </c>
      <c r="F24" s="4">
        <v>4.1207000000000003</v>
      </c>
      <c r="G24" s="4">
        <v>1096.5</v>
      </c>
      <c r="H24" s="4">
        <v>119.77</v>
      </c>
      <c r="I24" s="4">
        <v>547.38</v>
      </c>
      <c r="J24" s="4">
        <v>572.29999999999995</v>
      </c>
      <c r="K24" s="4">
        <v>678.83</v>
      </c>
      <c r="L24" s="4">
        <v>2.3506</v>
      </c>
      <c r="M24" s="3">
        <v>15.843999999999999</v>
      </c>
      <c r="N24" s="9" t="s">
        <v>47</v>
      </c>
    </row>
    <row r="25" spans="1:14" s="5" customFormat="1" ht="5.15" customHeight="1" x14ac:dyDescent="0.35">
      <c r="A25" s="16"/>
      <c r="B25" s="7"/>
      <c r="M25" s="6"/>
      <c r="N25" s="11"/>
    </row>
    <row r="26" spans="1:14" ht="5.15" customHeight="1" x14ac:dyDescent="0.35">
      <c r="A26" s="14">
        <v>1000</v>
      </c>
    </row>
    <row r="27" spans="1:14" x14ac:dyDescent="0.35">
      <c r="A27" s="15"/>
      <c r="B27" s="8" t="s">
        <v>24</v>
      </c>
      <c r="C27" s="4">
        <v>0.41121000000000002</v>
      </c>
      <c r="D27" s="4">
        <v>8.3185000000000002</v>
      </c>
      <c r="E27" s="4">
        <v>1.5488</v>
      </c>
      <c r="F27" s="4">
        <v>4.8285999999999998</v>
      </c>
      <c r="G27" s="4">
        <v>468.32</v>
      </c>
      <c r="H27" s="4">
        <v>91.108999999999995</v>
      </c>
      <c r="I27" s="4">
        <v>420.27</v>
      </c>
      <c r="J27" s="4">
        <v>145.97</v>
      </c>
      <c r="K27" s="4">
        <v>814.06</v>
      </c>
      <c r="L27" s="4">
        <v>1.1305000000000001</v>
      </c>
      <c r="M27" s="3">
        <v>2.2793000000000001</v>
      </c>
    </row>
    <row r="28" spans="1:14" x14ac:dyDescent="0.35">
      <c r="A28" s="15"/>
      <c r="B28" s="8" t="s">
        <v>45</v>
      </c>
      <c r="C28" s="4">
        <v>4.2740999999999998</v>
      </c>
      <c r="D28" s="4">
        <v>163.31</v>
      </c>
      <c r="E28" s="4">
        <v>0.37485000000000002</v>
      </c>
      <c r="F28" s="4">
        <v>3.8721000000000001</v>
      </c>
      <c r="G28" s="4">
        <v>766.51</v>
      </c>
      <c r="H28" s="4">
        <v>41.393999999999998</v>
      </c>
      <c r="I28" s="4">
        <v>218.54</v>
      </c>
      <c r="J28" s="4">
        <v>47.517000000000003</v>
      </c>
      <c r="K28" s="4">
        <v>291.43</v>
      </c>
      <c r="L28" s="4">
        <v>4.5815000000000001</v>
      </c>
      <c r="M28" s="3">
        <v>1.2543</v>
      </c>
    </row>
    <row r="29" spans="1:14" x14ac:dyDescent="0.35">
      <c r="A29" s="15"/>
      <c r="B29" s="8" t="s">
        <v>27</v>
      </c>
      <c r="C29" s="4">
        <v>1.2678E-2</v>
      </c>
      <c r="D29" s="4">
        <v>46.238999999999997</v>
      </c>
      <c r="E29" s="4">
        <v>1.2403</v>
      </c>
      <c r="F29" s="4">
        <v>4.7068000000000003</v>
      </c>
      <c r="G29" s="4">
        <v>484.03</v>
      </c>
      <c r="H29" s="4">
        <v>70.912999999999997</v>
      </c>
      <c r="I29" s="4">
        <v>331.34</v>
      </c>
      <c r="J29" s="4">
        <v>176.66</v>
      </c>
      <c r="K29" s="4">
        <v>409.91</v>
      </c>
      <c r="L29" s="4">
        <v>1.605</v>
      </c>
      <c r="M29" s="3">
        <v>3.8136000000000001</v>
      </c>
    </row>
    <row r="30" spans="1:14" x14ac:dyDescent="0.35">
      <c r="A30" s="15"/>
      <c r="B30" s="8" t="s">
        <v>46</v>
      </c>
      <c r="C30" s="4">
        <v>3.6912E-2</v>
      </c>
      <c r="D30" s="4">
        <v>49.597999999999999</v>
      </c>
      <c r="E30" s="4">
        <v>0.89181999999999995</v>
      </c>
      <c r="F30" s="4">
        <v>4.7435999999999998</v>
      </c>
      <c r="G30" s="4">
        <v>485.16</v>
      </c>
      <c r="H30" s="4">
        <v>7.2737999999999996</v>
      </c>
      <c r="I30" s="4">
        <v>50.912999999999997</v>
      </c>
      <c r="J30" s="4">
        <v>269.77</v>
      </c>
      <c r="K30" s="4">
        <v>601.74</v>
      </c>
      <c r="L30" s="4">
        <v>1.5640000000000001</v>
      </c>
      <c r="M30" s="3">
        <v>8.7390000000000008</v>
      </c>
    </row>
    <row r="31" spans="1:14" x14ac:dyDescent="0.35">
      <c r="A31" s="15"/>
      <c r="B31" s="8" t="s">
        <v>27</v>
      </c>
      <c r="C31" s="4">
        <v>0.70825000000000005</v>
      </c>
      <c r="D31" s="4">
        <v>8.4600000000000009</v>
      </c>
      <c r="E31" s="4">
        <v>5.8882000000000003</v>
      </c>
      <c r="F31" s="4">
        <v>4.4476000000000004</v>
      </c>
      <c r="G31" s="4">
        <v>580.37</v>
      </c>
      <c r="H31" s="4">
        <v>179.7</v>
      </c>
      <c r="I31" s="4">
        <v>686.62</v>
      </c>
      <c r="J31" s="4">
        <v>184.92</v>
      </c>
      <c r="K31" s="4">
        <v>898.32</v>
      </c>
      <c r="L31" s="4">
        <v>3.9584999999999999</v>
      </c>
      <c r="M31" s="3">
        <v>1.5712999999999999</v>
      </c>
    </row>
    <row r="32" spans="1:14" x14ac:dyDescent="0.35">
      <c r="A32" s="15"/>
      <c r="B32" s="8" t="s">
        <v>36</v>
      </c>
      <c r="C32" s="4">
        <v>0.35996</v>
      </c>
      <c r="D32" s="4">
        <v>30.971</v>
      </c>
      <c r="E32" s="4">
        <v>4.9036999999999997</v>
      </c>
      <c r="F32" s="4">
        <v>3.95</v>
      </c>
      <c r="G32" s="4">
        <v>685.6</v>
      </c>
      <c r="H32" s="4">
        <v>118.29</v>
      </c>
      <c r="I32" s="4">
        <v>499.25</v>
      </c>
      <c r="J32" s="4">
        <v>428.38</v>
      </c>
      <c r="K32" s="4">
        <v>969.45</v>
      </c>
      <c r="L32" s="4">
        <v>1.1971000000000001</v>
      </c>
      <c r="M32" s="3">
        <v>13.733000000000001</v>
      </c>
    </row>
    <row r="33" spans="1:14" x14ac:dyDescent="0.35">
      <c r="A33" s="15"/>
      <c r="B33" s="8" t="s">
        <v>36</v>
      </c>
      <c r="C33" s="4">
        <v>0.48125000000000001</v>
      </c>
      <c r="D33" s="4">
        <v>40.947000000000003</v>
      </c>
      <c r="E33" s="4">
        <v>4.9225000000000003</v>
      </c>
      <c r="F33" s="4">
        <v>4.0867000000000004</v>
      </c>
      <c r="G33" s="4">
        <v>658</v>
      </c>
      <c r="H33" s="4">
        <v>136.71</v>
      </c>
      <c r="I33" s="4">
        <v>543.66</v>
      </c>
      <c r="J33" s="4">
        <v>663.82</v>
      </c>
      <c r="K33" s="4">
        <v>983.11</v>
      </c>
      <c r="L33" s="4">
        <v>0.88280000000000003</v>
      </c>
      <c r="M33" s="3">
        <v>5.8177000000000003</v>
      </c>
    </row>
    <row r="34" spans="1:14" x14ac:dyDescent="0.35">
      <c r="A34" s="15"/>
      <c r="B34" s="8" t="s">
        <v>27</v>
      </c>
      <c r="C34" s="4">
        <v>4.1412000000000004</v>
      </c>
      <c r="D34" s="4">
        <v>50.155000000000001</v>
      </c>
      <c r="E34" s="4">
        <v>3.0377999999999998</v>
      </c>
      <c r="F34" s="4">
        <v>3.8809</v>
      </c>
      <c r="G34" s="4">
        <v>705.19</v>
      </c>
      <c r="H34" s="4">
        <v>178.99</v>
      </c>
      <c r="I34" s="4">
        <v>671.24</v>
      </c>
      <c r="J34" s="4">
        <v>181.75</v>
      </c>
      <c r="K34" s="4">
        <v>794.11</v>
      </c>
      <c r="L34" s="4">
        <v>7.1307</v>
      </c>
      <c r="M34" s="3">
        <v>0.83784000000000003</v>
      </c>
    </row>
    <row r="35" spans="1:14" x14ac:dyDescent="0.35">
      <c r="A35" s="15"/>
      <c r="B35" s="8" t="s">
        <v>29</v>
      </c>
      <c r="C35" s="4">
        <v>2.1162999999999998</v>
      </c>
      <c r="D35" s="4">
        <v>47.142000000000003</v>
      </c>
      <c r="E35" s="4">
        <v>2.2290000000000001</v>
      </c>
      <c r="F35" s="4">
        <v>4.1174999999999997</v>
      </c>
      <c r="G35" s="4">
        <v>563.88</v>
      </c>
      <c r="H35" s="4">
        <v>134.99</v>
      </c>
      <c r="I35" s="4">
        <v>568.22</v>
      </c>
      <c r="J35" s="4">
        <v>777.7</v>
      </c>
      <c r="K35" s="4">
        <v>978.51</v>
      </c>
      <c r="L35" s="4">
        <v>0.95908000000000004</v>
      </c>
      <c r="M35" s="3">
        <v>11.606</v>
      </c>
    </row>
    <row r="36" spans="1:14" x14ac:dyDescent="0.35">
      <c r="A36" s="15"/>
      <c r="B36" s="8" t="s">
        <v>29</v>
      </c>
      <c r="C36" s="4">
        <v>2.5964</v>
      </c>
      <c r="D36" s="4">
        <v>240.51</v>
      </c>
      <c r="E36" s="4">
        <v>6.3337000000000004E-2</v>
      </c>
      <c r="F36" s="4">
        <v>4.2069999999999999</v>
      </c>
      <c r="G36" s="4">
        <v>732.05</v>
      </c>
      <c r="H36" s="4">
        <v>67.534000000000006</v>
      </c>
      <c r="I36" s="4">
        <v>310.39</v>
      </c>
      <c r="J36" s="4">
        <v>651.41999999999996</v>
      </c>
      <c r="K36" s="4">
        <v>845.64</v>
      </c>
      <c r="L36" s="4">
        <v>1.5385</v>
      </c>
      <c r="M36" s="3">
        <v>10.23</v>
      </c>
      <c r="N36" s="4"/>
    </row>
    <row r="37" spans="1:14" s="5" customFormat="1" ht="5.15" customHeight="1" x14ac:dyDescent="0.35">
      <c r="A37" s="16"/>
      <c r="B37" s="7"/>
      <c r="M37" s="6"/>
    </row>
    <row r="38" spans="1:14" ht="5.15" customHeight="1" x14ac:dyDescent="0.35">
      <c r="N38" s="4"/>
    </row>
    <row r="39" spans="1:14" x14ac:dyDescent="0.35">
      <c r="A39" s="4">
        <v>800</v>
      </c>
      <c r="B39" s="8" t="s">
        <v>41</v>
      </c>
      <c r="C39" s="4">
        <f>AVERAGE(C3:C12)</f>
        <v>20.739449999999998</v>
      </c>
      <c r="D39" s="4">
        <f t="shared" ref="D39:M39" si="0">AVERAGE(D3:D12)</f>
        <v>131.7961</v>
      </c>
      <c r="E39" s="4">
        <f t="shared" si="0"/>
        <v>2.5595109999999996</v>
      </c>
      <c r="F39" s="4">
        <f t="shared" si="0"/>
        <v>4.2137099999999998</v>
      </c>
      <c r="G39" s="4">
        <f t="shared" si="0"/>
        <v>1968.3700000000001</v>
      </c>
      <c r="H39" s="4">
        <f t="shared" si="0"/>
        <v>46.634899999999995</v>
      </c>
      <c r="I39" s="4">
        <f t="shared" si="0"/>
        <v>287.39299999999997</v>
      </c>
      <c r="J39" s="4">
        <f t="shared" si="0"/>
        <v>320.89800000000002</v>
      </c>
      <c r="K39" s="4">
        <f t="shared" si="0"/>
        <v>742.93099999999993</v>
      </c>
      <c r="L39" s="4">
        <f t="shared" si="0"/>
        <v>2.2711600000000001</v>
      </c>
      <c r="M39" s="3">
        <f t="shared" si="0"/>
        <v>9.8672300000000011</v>
      </c>
      <c r="N39" s="4"/>
    </row>
    <row r="40" spans="1:14" x14ac:dyDescent="0.35">
      <c r="B40" s="8" t="s">
        <v>42</v>
      </c>
      <c r="C40" s="4">
        <f>MEDIAN(C3:C12)</f>
        <v>20.677</v>
      </c>
      <c r="D40" s="4">
        <f t="shared" ref="D40:M40" si="1">MEDIAN(D3:D12)</f>
        <v>82.156999999999996</v>
      </c>
      <c r="E40" s="4">
        <f t="shared" si="1"/>
        <v>1.2113450000000001</v>
      </c>
      <c r="F40" s="4">
        <f t="shared" si="1"/>
        <v>4.3001500000000004</v>
      </c>
      <c r="G40" s="4">
        <f t="shared" si="1"/>
        <v>1832.5</v>
      </c>
      <c r="H40" s="4">
        <f t="shared" si="1"/>
        <v>41.314</v>
      </c>
      <c r="I40" s="4">
        <f t="shared" si="1"/>
        <v>264.29999999999995</v>
      </c>
      <c r="J40" s="4">
        <f t="shared" si="1"/>
        <v>328.97</v>
      </c>
      <c r="K40" s="4">
        <f t="shared" si="1"/>
        <v>717.33999999999992</v>
      </c>
      <c r="L40" s="4">
        <f t="shared" si="1"/>
        <v>1.9616</v>
      </c>
      <c r="M40" s="3">
        <f t="shared" si="1"/>
        <v>8.8752500000000012</v>
      </c>
      <c r="N40" s="4"/>
    </row>
    <row r="41" spans="1:14" x14ac:dyDescent="0.35">
      <c r="B41" s="8" t="s">
        <v>43</v>
      </c>
      <c r="C41" s="4">
        <f>STDEV(C3:C12)</f>
        <v>8.1184300837662011</v>
      </c>
      <c r="D41" s="4">
        <f t="shared" ref="D41:M41" si="2">STDEV(D3:D12)</f>
        <v>139.33695941569525</v>
      </c>
      <c r="E41" s="4">
        <f t="shared" si="2"/>
        <v>3.2684411054352633</v>
      </c>
      <c r="F41" s="4">
        <f t="shared" si="2"/>
        <v>0.36219111115542302</v>
      </c>
      <c r="G41" s="4">
        <f t="shared" si="2"/>
        <v>348.05193753550856</v>
      </c>
      <c r="H41" s="4">
        <f t="shared" si="2"/>
        <v>21.862897741506188</v>
      </c>
      <c r="I41" s="4">
        <f t="shared" si="2"/>
        <v>92.824892740160038</v>
      </c>
      <c r="J41" s="4">
        <f t="shared" si="2"/>
        <v>106.69598740762866</v>
      </c>
      <c r="K41" s="4">
        <f t="shared" si="2"/>
        <v>108.68084533777494</v>
      </c>
      <c r="L41" s="4">
        <f t="shared" si="2"/>
        <v>1.2579477980690086</v>
      </c>
      <c r="M41" s="3">
        <f t="shared" si="2"/>
        <v>5.9003130280519862</v>
      </c>
      <c r="N41" s="4"/>
    </row>
    <row r="42" spans="1:14" s="5" customFormat="1" ht="5.15" customHeight="1" x14ac:dyDescent="0.35">
      <c r="A42" s="6"/>
      <c r="B42" s="7"/>
      <c r="M42" s="6"/>
    </row>
    <row r="43" spans="1:14" ht="5.15" customHeight="1" x14ac:dyDescent="0.35">
      <c r="N43" s="4"/>
    </row>
    <row r="44" spans="1:14" x14ac:dyDescent="0.35">
      <c r="A44" s="4">
        <v>900</v>
      </c>
      <c r="B44" s="8" t="s">
        <v>41</v>
      </c>
      <c r="C44" s="4">
        <f>AVERAGE(C15:C24)</f>
        <v>7.9253300000000007</v>
      </c>
      <c r="D44" s="4">
        <f t="shared" ref="D44:M44" si="3">AVERAGE(D15:D24)</f>
        <v>88.976919999999993</v>
      </c>
      <c r="E44" s="4">
        <f t="shared" si="3"/>
        <v>6.0396039999999998</v>
      </c>
      <c r="F44" s="4">
        <f t="shared" si="3"/>
        <v>3.8688900000000004</v>
      </c>
      <c r="G44" s="4">
        <f t="shared" si="3"/>
        <v>1393.2469999999998</v>
      </c>
      <c r="H44" s="4">
        <f t="shared" si="3"/>
        <v>66.580700000000007</v>
      </c>
      <c r="I44" s="4">
        <f t="shared" si="3"/>
        <v>329.745</v>
      </c>
      <c r="J44" s="4">
        <f t="shared" si="3"/>
        <v>336.70699999999999</v>
      </c>
      <c r="K44" s="4">
        <f t="shared" si="3"/>
        <v>867.03100000000018</v>
      </c>
      <c r="L44" s="4">
        <f t="shared" si="3"/>
        <v>2.6996700000000002</v>
      </c>
      <c r="M44" s="3">
        <f t="shared" si="3"/>
        <v>5.5141200000000001</v>
      </c>
      <c r="N44" s="4"/>
    </row>
    <row r="45" spans="1:14" x14ac:dyDescent="0.35">
      <c r="B45" s="8" t="s">
        <v>42</v>
      </c>
      <c r="C45" s="4">
        <f>MEDIAN(C15:C24)</f>
        <v>6.4520999999999997</v>
      </c>
      <c r="D45" s="4">
        <f t="shared" ref="D45:M45" si="4">MEDIAN(D15:D24)</f>
        <v>20.119</v>
      </c>
      <c r="E45" s="4">
        <f t="shared" si="4"/>
        <v>6.0367499999999996</v>
      </c>
      <c r="F45" s="4">
        <f t="shared" si="4"/>
        <v>3.9913500000000002</v>
      </c>
      <c r="G45" s="4">
        <f t="shared" si="4"/>
        <v>1256.6500000000001</v>
      </c>
      <c r="H45" s="4">
        <f t="shared" si="4"/>
        <v>40.084999999999994</v>
      </c>
      <c r="I45" s="4">
        <f t="shared" si="4"/>
        <v>227.5</v>
      </c>
      <c r="J45" s="4">
        <f t="shared" si="4"/>
        <v>344.27499999999998</v>
      </c>
      <c r="K45" s="4">
        <f t="shared" si="4"/>
        <v>881.55</v>
      </c>
      <c r="L45" s="4">
        <f t="shared" si="4"/>
        <v>2.0980500000000002</v>
      </c>
      <c r="M45" s="3">
        <f t="shared" si="4"/>
        <v>2.8506499999999999</v>
      </c>
      <c r="N45" s="4"/>
    </row>
    <row r="46" spans="1:14" x14ac:dyDescent="0.35">
      <c r="B46" s="8" t="s">
        <v>43</v>
      </c>
      <c r="C46" s="4">
        <f>STDEV(C15:C24)</f>
        <v>3.5493046414599112</v>
      </c>
      <c r="D46" s="4">
        <f t="shared" ref="D46:M46" si="5">STDEV(D15:D24)</f>
        <v>125.80827690973805</v>
      </c>
      <c r="E46" s="4">
        <f t="shared" si="5"/>
        <v>5.0206319916215092</v>
      </c>
      <c r="F46" s="4">
        <f t="shared" si="5"/>
        <v>0.4606207440931025</v>
      </c>
      <c r="G46" s="4">
        <f t="shared" si="5"/>
        <v>446.50053960524866</v>
      </c>
      <c r="H46" s="4">
        <f t="shared" si="5"/>
        <v>51.884316500054013</v>
      </c>
      <c r="I46" s="4">
        <f t="shared" si="5"/>
        <v>210.65426283367728</v>
      </c>
      <c r="J46" s="4">
        <f t="shared" si="5"/>
        <v>198.72673734161816</v>
      </c>
      <c r="K46" s="4">
        <f t="shared" si="5"/>
        <v>95.117340801301737</v>
      </c>
      <c r="L46" s="4">
        <f t="shared" si="5"/>
        <v>2.6036683677073773</v>
      </c>
      <c r="M46" s="3">
        <f t="shared" si="5"/>
        <v>4.7831804425739808</v>
      </c>
      <c r="N46" s="4"/>
    </row>
    <row r="47" spans="1:14" s="5" customFormat="1" ht="5.15" customHeight="1" x14ac:dyDescent="0.35">
      <c r="A47" s="6"/>
      <c r="B47" s="7"/>
      <c r="M47" s="6"/>
    </row>
    <row r="48" spans="1:14" ht="5.15" customHeight="1" x14ac:dyDescent="0.35">
      <c r="N48" s="4"/>
    </row>
    <row r="49" spans="1:14" x14ac:dyDescent="0.35">
      <c r="A49" s="4">
        <v>1000</v>
      </c>
      <c r="B49" s="8" t="s">
        <v>41</v>
      </c>
      <c r="C49" s="4">
        <f>AVERAGE(C27:C36)</f>
        <v>1.5138259999999999</v>
      </c>
      <c r="D49" s="4">
        <f t="shared" ref="D49:M49" si="6">AVERAGE(D27:D36)</f>
        <v>68.565049999999999</v>
      </c>
      <c r="E49" s="4">
        <f t="shared" si="6"/>
        <v>2.5100307000000002</v>
      </c>
      <c r="F49" s="4">
        <f t="shared" si="6"/>
        <v>4.2840800000000003</v>
      </c>
      <c r="G49" s="4">
        <f t="shared" si="6"/>
        <v>612.91100000000006</v>
      </c>
      <c r="H49" s="4">
        <f t="shared" si="6"/>
        <v>102.69038</v>
      </c>
      <c r="I49" s="4">
        <f t="shared" si="6"/>
        <v>430.04430000000002</v>
      </c>
      <c r="J49" s="4">
        <f t="shared" si="6"/>
        <v>352.79070000000002</v>
      </c>
      <c r="K49" s="4">
        <f t="shared" si="6"/>
        <v>758.62800000000004</v>
      </c>
      <c r="L49" s="4">
        <f t="shared" si="6"/>
        <v>2.4547680000000001</v>
      </c>
      <c r="M49" s="3">
        <f t="shared" si="6"/>
        <v>5.9882040000000005</v>
      </c>
      <c r="N49" s="4"/>
    </row>
    <row r="50" spans="1:14" x14ac:dyDescent="0.35">
      <c r="B50" s="8" t="s">
        <v>42</v>
      </c>
      <c r="C50" s="4">
        <f>MEDIAN(C27:C36)</f>
        <v>0.59475</v>
      </c>
      <c r="D50" s="4">
        <f t="shared" ref="D50:M50" si="7">MEDIAN(D27:D36)</f>
        <v>46.6905</v>
      </c>
      <c r="E50" s="4">
        <f t="shared" si="7"/>
        <v>1.8889</v>
      </c>
      <c r="F50" s="4">
        <f t="shared" si="7"/>
        <v>4.1622500000000002</v>
      </c>
      <c r="G50" s="4">
        <f t="shared" si="7"/>
        <v>619.18499999999995</v>
      </c>
      <c r="H50" s="4">
        <f t="shared" si="7"/>
        <v>104.6995</v>
      </c>
      <c r="I50" s="4">
        <f t="shared" si="7"/>
        <v>459.76</v>
      </c>
      <c r="J50" s="4">
        <f t="shared" si="7"/>
        <v>227.34499999999997</v>
      </c>
      <c r="K50" s="4">
        <f t="shared" si="7"/>
        <v>829.84999999999991</v>
      </c>
      <c r="L50" s="4">
        <f t="shared" si="7"/>
        <v>1.55125</v>
      </c>
      <c r="M50" s="3">
        <f t="shared" si="7"/>
        <v>4.8156499999999998</v>
      </c>
      <c r="N50" s="4"/>
    </row>
    <row r="51" spans="1:14" x14ac:dyDescent="0.35">
      <c r="B51" s="8" t="s">
        <v>43</v>
      </c>
      <c r="C51" s="4">
        <f>STDEV(C27:C36)</f>
        <v>1.6584531961830513</v>
      </c>
      <c r="D51" s="4">
        <f t="shared" ref="D51:M51" si="8">STDEV(D27:D36)</f>
        <v>74.248892989297218</v>
      </c>
      <c r="E51" s="4">
        <f t="shared" si="8"/>
        <v>2.0821810256193727</v>
      </c>
      <c r="F51" s="4">
        <f t="shared" si="8"/>
        <v>0.36962921601698817</v>
      </c>
      <c r="G51" s="4">
        <f t="shared" si="8"/>
        <v>111.01502385313016</v>
      </c>
      <c r="H51" s="4">
        <f t="shared" si="8"/>
        <v>57.191231809504202</v>
      </c>
      <c r="I51" s="4">
        <f t="shared" si="8"/>
        <v>203.69551749939026</v>
      </c>
      <c r="J51" s="4">
        <f t="shared" si="8"/>
        <v>258.95025835607464</v>
      </c>
      <c r="K51" s="4">
        <f t="shared" si="8"/>
        <v>244.74359806858158</v>
      </c>
      <c r="L51" s="4">
        <f t="shared" si="8"/>
        <v>2.0829263561996409</v>
      </c>
      <c r="M51" s="3">
        <f t="shared" si="8"/>
        <v>4.7616557499517844</v>
      </c>
      <c r="N51" s="4"/>
    </row>
    <row r="52" spans="1:14" s="5" customFormat="1" ht="5.15" customHeight="1" x14ac:dyDescent="0.35">
      <c r="A52" s="6"/>
      <c r="B52" s="7"/>
      <c r="M52" s="6"/>
    </row>
    <row r="53" spans="1:14" ht="5.15" customHeight="1" x14ac:dyDescent="0.35">
      <c r="N53" s="4"/>
    </row>
    <row r="54" spans="1:14" x14ac:dyDescent="0.35">
      <c r="N54" s="4"/>
    </row>
    <row r="55" spans="1:14" x14ac:dyDescent="0.35">
      <c r="N55" s="4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2024-02-16T03:15:53Z</dcterms:modified>
</cp:coreProperties>
</file>