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cpme\source\repos\StonksRound\"/>
    </mc:Choice>
  </mc:AlternateContent>
  <xr:revisionPtr revIDLastSave="0" documentId="13_ncr:1_{C92D85F3-C6DC-43B9-82B1-0504FD997425}" xr6:coauthVersionLast="46" xr6:coauthVersionMax="46" xr10:uidLastSave="{00000000-0000-0000-0000-000000000000}"/>
  <bookViews>
    <workbookView xWindow="-120" yWindow="-120" windowWidth="29040" windowHeight="15840" activeTab="2" xr2:uid="{A4BADE29-6B05-49BE-90DF-C562AFADA146}"/>
  </bookViews>
  <sheets>
    <sheet name="Scoring" sheetId="8" r:id="rId1"/>
    <sheet name="Initial Data" sheetId="6" r:id="rId2"/>
    <sheet name="Final Input Data" sheetId="9" r:id="rId3"/>
  </sheets>
  <definedNames>
    <definedName name="_xlnm._FilterDatabase" localSheetId="2" hidden="1">'Final Input Data'!$A$2:$AC$51</definedName>
    <definedName name="_xlnm._FilterDatabase" localSheetId="1" hidden="1">'Initial Data'!$A$2:$D$2</definedName>
    <definedName name="_xlnm._FilterDatabase" localSheetId="0" hidden="1">Scoring!$A$1:$A$1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5" i="8" l="1"/>
  <c r="M6" i="8"/>
  <c r="M7" i="8"/>
  <c r="M8" i="8"/>
  <c r="M9" i="8"/>
  <c r="M10" i="8"/>
  <c r="M11" i="8"/>
  <c r="M12" i="8"/>
  <c r="M4" i="8"/>
  <c r="Q3" i="9" a="1"/>
  <c r="Q3" i="9"/>
  <c r="S3" i="9" s="1"/>
  <c r="Z3" i="9" s="1"/>
  <c r="Q2" i="9" a="1"/>
  <c r="Q2" i="9" s="1"/>
  <c r="AP53" i="9"/>
  <c r="AP3" i="9"/>
  <c r="AP4" i="9"/>
  <c r="AP5" i="9"/>
  <c r="AP6" i="9"/>
  <c r="AP7" i="9"/>
  <c r="AP8" i="9"/>
  <c r="AP9" i="9"/>
  <c r="AP10" i="9"/>
  <c r="AP11" i="9"/>
  <c r="AP12" i="9"/>
  <c r="AP13" i="9"/>
  <c r="AP14" i="9"/>
  <c r="AP15" i="9"/>
  <c r="AP16" i="9"/>
  <c r="AP17" i="9"/>
  <c r="AP18" i="9"/>
  <c r="AP19" i="9"/>
  <c r="AP20" i="9"/>
  <c r="AP21" i="9"/>
  <c r="AP22" i="9"/>
  <c r="AP23" i="9"/>
  <c r="AP24" i="9"/>
  <c r="AP25" i="9"/>
  <c r="AP26" i="9"/>
  <c r="AP27" i="9"/>
  <c r="AP28" i="9"/>
  <c r="AP29" i="9"/>
  <c r="AP30" i="9"/>
  <c r="AP31" i="9"/>
  <c r="AP32" i="9"/>
  <c r="AP33" i="9"/>
  <c r="AP34" i="9"/>
  <c r="AP35" i="9"/>
  <c r="AP36" i="9"/>
  <c r="AP37" i="9"/>
  <c r="AP38" i="9"/>
  <c r="AP39" i="9"/>
  <c r="AP40" i="9"/>
  <c r="AP41" i="9"/>
  <c r="AP42" i="9"/>
  <c r="AP43" i="9"/>
  <c r="AP44" i="9"/>
  <c r="AP45" i="9"/>
  <c r="AP46" i="9"/>
  <c r="AP47" i="9"/>
  <c r="AP48" i="9"/>
  <c r="AP49" i="9"/>
  <c r="AP50" i="9"/>
  <c r="AP51" i="9"/>
  <c r="B4" i="9"/>
  <c r="B5" i="9"/>
  <c r="B6" i="9"/>
  <c r="B7" i="9"/>
  <c r="B58" i="9" s="1" a="1"/>
  <c r="B58" i="9" s="1"/>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3" i="9"/>
  <c r="A58" i="9" a="1"/>
  <c r="A58" i="9" s="1"/>
  <c r="Z4" i="9"/>
  <c r="Z16" i="9"/>
  <c r="Z20" i="9"/>
  <c r="Z28" i="9"/>
  <c r="S31" i="9"/>
  <c r="Z31" i="9" s="1"/>
  <c r="Q4" i="9" a="1"/>
  <c r="Q4" i="9" s="1"/>
  <c r="S4" i="9" s="1"/>
  <c r="Q5" i="9" a="1"/>
  <c r="Q5" i="9" s="1"/>
  <c r="S5" i="9" s="1"/>
  <c r="Z5" i="9" s="1"/>
  <c r="Q6" i="9" a="1"/>
  <c r="Q6" i="9" s="1"/>
  <c r="S6" i="9" s="1"/>
  <c r="Z6" i="9" s="1"/>
  <c r="Q7" i="9" a="1"/>
  <c r="Q7" i="9" s="1"/>
  <c r="S7" i="9" s="1"/>
  <c r="Z7" i="9" s="1"/>
  <c r="Q8" i="9" a="1"/>
  <c r="Q8" i="9" s="1"/>
  <c r="S8" i="9" s="1"/>
  <c r="Z8" i="9" s="1"/>
  <c r="Q9" i="9" a="1"/>
  <c r="Q9" i="9" s="1"/>
  <c r="S9" i="9" s="1"/>
  <c r="Z9" i="9" s="1"/>
  <c r="Q10" i="9" a="1"/>
  <c r="Q10" i="9" s="1"/>
  <c r="S10" i="9" s="1"/>
  <c r="Z10" i="9" s="1"/>
  <c r="Q11" i="9" a="1"/>
  <c r="Q11" i="9" s="1"/>
  <c r="S11" i="9" s="1"/>
  <c r="Z11" i="9" s="1"/>
  <c r="Q12" i="9" a="1"/>
  <c r="Q12" i="9" s="1"/>
  <c r="S12" i="9" s="1"/>
  <c r="Z12" i="9" s="1"/>
  <c r="Q13" i="9" a="1"/>
  <c r="Q13" i="9" s="1"/>
  <c r="S13" i="9" s="1"/>
  <c r="Z13" i="9" s="1"/>
  <c r="Q14" i="9" a="1"/>
  <c r="Q14" i="9" s="1"/>
  <c r="S14" i="9" s="1"/>
  <c r="Z14" i="9" s="1"/>
  <c r="Q15" i="9" a="1"/>
  <c r="Q15" i="9" s="1"/>
  <c r="S15" i="9" s="1"/>
  <c r="Z15" i="9" s="1"/>
  <c r="Q16" i="9" a="1"/>
  <c r="Q16" i="9" s="1"/>
  <c r="S16" i="9" s="1"/>
  <c r="Q17" i="9" a="1"/>
  <c r="Q17" i="9"/>
  <c r="S17" i="9" s="1"/>
  <c r="Z17" i="9" s="1"/>
  <c r="Q18" i="9" a="1"/>
  <c r="Q18" i="9" s="1"/>
  <c r="S18" i="9" s="1"/>
  <c r="Z18" i="9" s="1"/>
  <c r="Q19" i="9" a="1"/>
  <c r="Q19" i="9" s="1"/>
  <c r="S19" i="9" s="1"/>
  <c r="Z19" i="9" s="1"/>
  <c r="Q20" i="9" a="1"/>
  <c r="Q20" i="9" s="1"/>
  <c r="S20" i="9" s="1"/>
  <c r="Q21" i="9" a="1"/>
  <c r="Q21" i="9" s="1"/>
  <c r="S21" i="9" s="1"/>
  <c r="Z21" i="9" s="1"/>
  <c r="Q22" i="9" a="1"/>
  <c r="Q22" i="9" s="1"/>
  <c r="S22" i="9" s="1"/>
  <c r="Z22" i="9" s="1"/>
  <c r="Q23" i="9" a="1"/>
  <c r="Q23" i="9" s="1"/>
  <c r="S23" i="9" s="1"/>
  <c r="Z23" i="9" s="1"/>
  <c r="Q24" i="9" a="1"/>
  <c r="Q24" i="9" s="1"/>
  <c r="S24" i="9" s="1"/>
  <c r="Z24" i="9" s="1"/>
  <c r="Q25" i="9" a="1"/>
  <c r="Q25" i="9"/>
  <c r="S25" i="9" s="1"/>
  <c r="Z25" i="9" s="1"/>
  <c r="Q26" i="9" a="1"/>
  <c r="Q26" i="9" s="1"/>
  <c r="S26" i="9" s="1"/>
  <c r="Z26" i="9" s="1"/>
  <c r="Q27" i="9" a="1"/>
  <c r="Q27" i="9" s="1"/>
  <c r="S27" i="9" s="1"/>
  <c r="Z27" i="9" s="1"/>
  <c r="Q28" i="9" a="1"/>
  <c r="Q28" i="9" s="1"/>
  <c r="S28" i="9" s="1"/>
  <c r="Q29" i="9" a="1"/>
  <c r="Q29" i="9" s="1"/>
  <c r="S29" i="9" s="1"/>
  <c r="Z29" i="9" s="1"/>
  <c r="Q30" i="9" a="1"/>
  <c r="Q30" i="9" s="1"/>
  <c r="S30" i="9" s="1"/>
  <c r="Z30" i="9" s="1"/>
  <c r="Q31" i="9" a="1"/>
  <c r="Q31" i="9"/>
  <c r="Q32" i="9" a="1"/>
  <c r="Q32" i="9" s="1"/>
  <c r="S32" i="9" s="1"/>
  <c r="Z32" i="9" s="1"/>
  <c r="Q33" i="9" a="1"/>
  <c r="Q33" i="9" s="1"/>
  <c r="S33" i="9" s="1"/>
  <c r="Z33" i="9" s="1"/>
  <c r="Q34" i="9" a="1"/>
  <c r="Q34" i="9" s="1"/>
  <c r="S34" i="9" s="1"/>
  <c r="Z34" i="9" s="1"/>
  <c r="Q35" i="9" a="1"/>
  <c r="Q35" i="9" s="1"/>
  <c r="S35" i="9" s="1"/>
  <c r="Z35" i="9" s="1"/>
  <c r="Q36" i="9" a="1"/>
  <c r="Q36" i="9" s="1"/>
  <c r="S36" i="9" s="1"/>
  <c r="Z36" i="9" s="1"/>
  <c r="Q37" i="9" a="1"/>
  <c r="Q37" i="9" s="1"/>
  <c r="S37" i="9" s="1"/>
  <c r="Z37" i="9" s="1"/>
  <c r="Q38" i="9" a="1"/>
  <c r="Q38" i="9" s="1"/>
  <c r="S38" i="9" s="1"/>
  <c r="Z38" i="9" s="1"/>
  <c r="Q39" i="9" a="1"/>
  <c r="Q39" i="9" s="1"/>
  <c r="S39" i="9" s="1"/>
  <c r="Z39" i="9" s="1"/>
  <c r="Q40" i="9" a="1"/>
  <c r="Q40" i="9" s="1"/>
  <c r="S40" i="9" s="1"/>
  <c r="Z40" i="9" s="1"/>
  <c r="Q41" i="9" a="1"/>
  <c r="Q41" i="9" s="1"/>
  <c r="S41" i="9" s="1"/>
  <c r="Z41" i="9" s="1"/>
  <c r="Q42" i="9" a="1"/>
  <c r="Q42" i="9" s="1"/>
  <c r="S42" i="9" s="1"/>
  <c r="Z42" i="9" s="1"/>
  <c r="Q43" i="9" a="1"/>
  <c r="Q43" i="9" s="1"/>
  <c r="S43" i="9" s="1"/>
  <c r="Z43" i="9" s="1"/>
  <c r="Q44" i="9" a="1"/>
  <c r="Q44" i="9" s="1"/>
  <c r="S44" i="9" s="1"/>
  <c r="Z44" i="9" s="1"/>
  <c r="Q45" i="9" a="1"/>
  <c r="Q45" i="9" s="1"/>
  <c r="S45" i="9" s="1"/>
  <c r="Z45" i="9" s="1"/>
  <c r="Q46" i="9" a="1"/>
  <c r="Q46" i="9" s="1"/>
  <c r="S46" i="9" s="1"/>
  <c r="Z46" i="9" s="1"/>
  <c r="Q47" i="9" a="1"/>
  <c r="Q47" i="9" s="1"/>
  <c r="S47" i="9" s="1"/>
  <c r="Z47" i="9" s="1"/>
  <c r="Q48" i="9" a="1"/>
  <c r="Q48" i="9" s="1"/>
  <c r="S48" i="9" s="1"/>
  <c r="Z48" i="9" s="1"/>
  <c r="Q49" i="9" a="1"/>
  <c r="Q49" i="9"/>
  <c r="S49" i="9" s="1"/>
  <c r="Z49" i="9" s="1"/>
  <c r="Q50" i="9" a="1"/>
  <c r="Q50" i="9" s="1"/>
  <c r="S50" i="9" s="1"/>
  <c r="Z50" i="9" s="1"/>
  <c r="Q51" i="9" a="1"/>
  <c r="Q51" i="9" s="1"/>
  <c r="S51" i="9" s="1"/>
  <c r="Z51" i="9" s="1"/>
  <c r="N4" i="6"/>
  <c r="O4" i="6"/>
  <c r="P4" i="6"/>
  <c r="Q4" i="6"/>
  <c r="R4" i="6"/>
  <c r="S4" i="6"/>
  <c r="T4" i="6"/>
  <c r="U4" i="6"/>
  <c r="V4" i="6"/>
  <c r="W4" i="6"/>
  <c r="X4" i="6"/>
  <c r="Y4" i="6"/>
  <c r="N5" i="6"/>
  <c r="O5" i="6"/>
  <c r="P5" i="6"/>
  <c r="Q5" i="6"/>
  <c r="R5" i="6"/>
  <c r="S5" i="6"/>
  <c r="T5" i="6"/>
  <c r="U5" i="6"/>
  <c r="V5" i="6"/>
  <c r="W5" i="6"/>
  <c r="X5" i="6"/>
  <c r="Y5" i="6"/>
  <c r="N6" i="6"/>
  <c r="O6" i="6"/>
  <c r="P6" i="6"/>
  <c r="Q6" i="6"/>
  <c r="R6" i="6"/>
  <c r="S6" i="6"/>
  <c r="T6" i="6"/>
  <c r="U6" i="6"/>
  <c r="V6" i="6"/>
  <c r="W6" i="6"/>
  <c r="X6" i="6"/>
  <c r="Y6" i="6"/>
  <c r="N7" i="6"/>
  <c r="O7" i="6"/>
  <c r="P7" i="6"/>
  <c r="Q7" i="6"/>
  <c r="R7" i="6"/>
  <c r="S7" i="6"/>
  <c r="T7" i="6"/>
  <c r="U7" i="6"/>
  <c r="V7" i="6"/>
  <c r="W7" i="6"/>
  <c r="X7" i="6"/>
  <c r="Y7" i="6"/>
  <c r="N8" i="6"/>
  <c r="O8" i="6"/>
  <c r="P8" i="6"/>
  <c r="Q8" i="6"/>
  <c r="R8" i="6"/>
  <c r="S8" i="6"/>
  <c r="T8" i="6"/>
  <c r="U8" i="6"/>
  <c r="V8" i="6"/>
  <c r="W8" i="6"/>
  <c r="X8" i="6"/>
  <c r="Y8" i="6"/>
  <c r="N9" i="6"/>
  <c r="O9" i="6"/>
  <c r="P9" i="6"/>
  <c r="Q9" i="6"/>
  <c r="R9" i="6"/>
  <c r="S9" i="6"/>
  <c r="T9" i="6"/>
  <c r="U9" i="6"/>
  <c r="V9" i="6"/>
  <c r="W9" i="6"/>
  <c r="X9" i="6"/>
  <c r="Y9" i="6"/>
  <c r="N10" i="6"/>
  <c r="O10" i="6"/>
  <c r="P10" i="6"/>
  <c r="Q10" i="6"/>
  <c r="R10" i="6"/>
  <c r="S10" i="6"/>
  <c r="T10" i="6"/>
  <c r="U10" i="6"/>
  <c r="V10" i="6"/>
  <c r="W10" i="6"/>
  <c r="X10" i="6"/>
  <c r="Y10" i="6"/>
  <c r="N11" i="6"/>
  <c r="O11" i="6"/>
  <c r="P11" i="6"/>
  <c r="Q11" i="6"/>
  <c r="R11" i="6"/>
  <c r="S11" i="6"/>
  <c r="T11" i="6"/>
  <c r="U11" i="6"/>
  <c r="V11" i="6"/>
  <c r="W11" i="6"/>
  <c r="X11" i="6"/>
  <c r="Y11" i="6"/>
  <c r="N12" i="6"/>
  <c r="O12" i="6"/>
  <c r="P12" i="6"/>
  <c r="Q12" i="6"/>
  <c r="R12" i="6"/>
  <c r="S12" i="6"/>
  <c r="T12" i="6"/>
  <c r="U12" i="6"/>
  <c r="V12" i="6"/>
  <c r="W12" i="6"/>
  <c r="X12" i="6"/>
  <c r="Y12" i="6"/>
  <c r="N13" i="6"/>
  <c r="O13" i="6"/>
  <c r="P13" i="6"/>
  <c r="Q13" i="6"/>
  <c r="R13" i="6"/>
  <c r="S13" i="6"/>
  <c r="T13" i="6"/>
  <c r="U13" i="6"/>
  <c r="V13" i="6"/>
  <c r="W13" i="6"/>
  <c r="X13" i="6"/>
  <c r="Y13" i="6"/>
  <c r="N14" i="6"/>
  <c r="O14" i="6"/>
  <c r="P14" i="6"/>
  <c r="Q14" i="6"/>
  <c r="R14" i="6"/>
  <c r="S14" i="6"/>
  <c r="T14" i="6"/>
  <c r="U14" i="6"/>
  <c r="V14" i="6"/>
  <c r="W14" i="6"/>
  <c r="X14" i="6"/>
  <c r="Y14" i="6"/>
  <c r="N15" i="6"/>
  <c r="O15" i="6"/>
  <c r="P15" i="6"/>
  <c r="Q15" i="6"/>
  <c r="R15" i="6"/>
  <c r="S15" i="6"/>
  <c r="T15" i="6"/>
  <c r="U15" i="6"/>
  <c r="V15" i="6"/>
  <c r="W15" i="6"/>
  <c r="X15" i="6"/>
  <c r="Y15" i="6"/>
  <c r="N16" i="6"/>
  <c r="O16" i="6"/>
  <c r="P16" i="6"/>
  <c r="Q16" i="6"/>
  <c r="R16" i="6"/>
  <c r="S16" i="6"/>
  <c r="T16" i="6"/>
  <c r="U16" i="6"/>
  <c r="V16" i="6"/>
  <c r="W16" i="6"/>
  <c r="X16" i="6"/>
  <c r="Y16" i="6"/>
  <c r="N17" i="6"/>
  <c r="O17" i="6"/>
  <c r="P17" i="6"/>
  <c r="Q17" i="6"/>
  <c r="R17" i="6"/>
  <c r="S17" i="6"/>
  <c r="T17" i="6"/>
  <c r="U17" i="6"/>
  <c r="V17" i="6"/>
  <c r="W17" i="6"/>
  <c r="X17" i="6"/>
  <c r="Y17" i="6"/>
  <c r="N18" i="6"/>
  <c r="O18" i="6"/>
  <c r="P18" i="6"/>
  <c r="Q18" i="6"/>
  <c r="R18" i="6"/>
  <c r="S18" i="6"/>
  <c r="T18" i="6"/>
  <c r="U18" i="6"/>
  <c r="V18" i="6"/>
  <c r="W18" i="6"/>
  <c r="X18" i="6"/>
  <c r="Y18" i="6"/>
  <c r="N19" i="6"/>
  <c r="O19" i="6"/>
  <c r="P19" i="6"/>
  <c r="Q19" i="6"/>
  <c r="R19" i="6"/>
  <c r="S19" i="6"/>
  <c r="T19" i="6"/>
  <c r="U19" i="6"/>
  <c r="V19" i="6"/>
  <c r="W19" i="6"/>
  <c r="X19" i="6"/>
  <c r="Y19" i="6"/>
  <c r="N20" i="6"/>
  <c r="O20" i="6"/>
  <c r="P20" i="6"/>
  <c r="Q20" i="6"/>
  <c r="R20" i="6"/>
  <c r="S20" i="6"/>
  <c r="T20" i="6"/>
  <c r="U20" i="6"/>
  <c r="V20" i="6"/>
  <c r="W20" i="6"/>
  <c r="X20" i="6"/>
  <c r="Y20" i="6"/>
  <c r="N21" i="6"/>
  <c r="O21" i="6"/>
  <c r="P21" i="6"/>
  <c r="Q21" i="6"/>
  <c r="R21" i="6"/>
  <c r="S21" i="6"/>
  <c r="T21" i="6"/>
  <c r="U21" i="6"/>
  <c r="V21" i="6"/>
  <c r="W21" i="6"/>
  <c r="X21" i="6"/>
  <c r="Y21" i="6"/>
  <c r="N22" i="6"/>
  <c r="O22" i="6"/>
  <c r="P22" i="6"/>
  <c r="Q22" i="6"/>
  <c r="R22" i="6"/>
  <c r="S22" i="6"/>
  <c r="T22" i="6"/>
  <c r="U22" i="6"/>
  <c r="V22" i="6"/>
  <c r="W22" i="6"/>
  <c r="X22" i="6"/>
  <c r="Y22" i="6"/>
  <c r="N23" i="6"/>
  <c r="O23" i="6"/>
  <c r="P23" i="6"/>
  <c r="Q23" i="6"/>
  <c r="R23" i="6"/>
  <c r="S23" i="6"/>
  <c r="T23" i="6"/>
  <c r="U23" i="6"/>
  <c r="V23" i="6"/>
  <c r="W23" i="6"/>
  <c r="X23" i="6"/>
  <c r="Y23" i="6"/>
  <c r="N24" i="6"/>
  <c r="O24" i="6"/>
  <c r="P24" i="6"/>
  <c r="Q24" i="6"/>
  <c r="R24" i="6"/>
  <c r="S24" i="6"/>
  <c r="T24" i="6"/>
  <c r="U24" i="6"/>
  <c r="V24" i="6"/>
  <c r="W24" i="6"/>
  <c r="X24" i="6"/>
  <c r="Y24" i="6"/>
  <c r="N25" i="6"/>
  <c r="O25" i="6"/>
  <c r="P25" i="6"/>
  <c r="Q25" i="6"/>
  <c r="R25" i="6"/>
  <c r="S25" i="6"/>
  <c r="T25" i="6"/>
  <c r="U25" i="6"/>
  <c r="V25" i="6"/>
  <c r="W25" i="6"/>
  <c r="X25" i="6"/>
  <c r="Y25" i="6"/>
  <c r="N26" i="6"/>
  <c r="O26" i="6"/>
  <c r="P26" i="6"/>
  <c r="Q26" i="6"/>
  <c r="R26" i="6"/>
  <c r="S26" i="6"/>
  <c r="T26" i="6"/>
  <c r="U26" i="6"/>
  <c r="V26" i="6"/>
  <c r="W26" i="6"/>
  <c r="X26" i="6"/>
  <c r="Y26" i="6"/>
  <c r="N27" i="6"/>
  <c r="O27" i="6"/>
  <c r="P27" i="6"/>
  <c r="Q27" i="6"/>
  <c r="R27" i="6"/>
  <c r="S27" i="6"/>
  <c r="T27" i="6"/>
  <c r="U27" i="6"/>
  <c r="V27" i="6"/>
  <c r="W27" i="6"/>
  <c r="X27" i="6"/>
  <c r="Y27" i="6"/>
  <c r="N28" i="6"/>
  <c r="O28" i="6"/>
  <c r="P28" i="6"/>
  <c r="Q28" i="6"/>
  <c r="R28" i="6"/>
  <c r="S28" i="6"/>
  <c r="T28" i="6"/>
  <c r="U28" i="6"/>
  <c r="V28" i="6"/>
  <c r="W28" i="6"/>
  <c r="X28" i="6"/>
  <c r="Y28" i="6"/>
  <c r="N29" i="6"/>
  <c r="O29" i="6"/>
  <c r="P29" i="6"/>
  <c r="Q29" i="6"/>
  <c r="R29" i="6"/>
  <c r="S29" i="6"/>
  <c r="T29" i="6"/>
  <c r="U29" i="6"/>
  <c r="V29" i="6"/>
  <c r="W29" i="6"/>
  <c r="X29" i="6"/>
  <c r="Y29" i="6"/>
  <c r="N30" i="6"/>
  <c r="O30" i="6"/>
  <c r="P30" i="6"/>
  <c r="Q30" i="6"/>
  <c r="R30" i="6"/>
  <c r="S30" i="6"/>
  <c r="T30" i="6"/>
  <c r="U30" i="6"/>
  <c r="V30" i="6"/>
  <c r="W30" i="6"/>
  <c r="X30" i="6"/>
  <c r="Y30" i="6"/>
  <c r="N31" i="6"/>
  <c r="O31" i="6"/>
  <c r="P31" i="6"/>
  <c r="Q31" i="6"/>
  <c r="R31" i="6"/>
  <c r="S31" i="6"/>
  <c r="T31" i="6"/>
  <c r="U31" i="6"/>
  <c r="V31" i="6"/>
  <c r="W31" i="6"/>
  <c r="X31" i="6"/>
  <c r="Y31" i="6"/>
  <c r="N32" i="6"/>
  <c r="O32" i="6"/>
  <c r="P32" i="6"/>
  <c r="Q32" i="6"/>
  <c r="R32" i="6"/>
  <c r="S32" i="6"/>
  <c r="T32" i="6"/>
  <c r="U32" i="6"/>
  <c r="V32" i="6"/>
  <c r="W32" i="6"/>
  <c r="X32" i="6"/>
  <c r="Y32" i="6"/>
  <c r="N33" i="6"/>
  <c r="O33" i="6"/>
  <c r="P33" i="6"/>
  <c r="Q33" i="6"/>
  <c r="R33" i="6"/>
  <c r="S33" i="6"/>
  <c r="T33" i="6"/>
  <c r="U33" i="6"/>
  <c r="V33" i="6"/>
  <c r="W33" i="6"/>
  <c r="X33" i="6"/>
  <c r="Y33" i="6"/>
  <c r="N34" i="6"/>
  <c r="O34" i="6"/>
  <c r="P34" i="6"/>
  <c r="Q34" i="6"/>
  <c r="R34" i="6"/>
  <c r="S34" i="6"/>
  <c r="T34" i="6"/>
  <c r="U34" i="6"/>
  <c r="V34" i="6"/>
  <c r="W34" i="6"/>
  <c r="X34" i="6"/>
  <c r="Y34" i="6"/>
  <c r="N35" i="6"/>
  <c r="O35" i="6"/>
  <c r="P35" i="6"/>
  <c r="Q35" i="6"/>
  <c r="R35" i="6"/>
  <c r="S35" i="6"/>
  <c r="T35" i="6"/>
  <c r="U35" i="6"/>
  <c r="V35" i="6"/>
  <c r="W35" i="6"/>
  <c r="X35" i="6"/>
  <c r="Y35" i="6"/>
  <c r="N36" i="6"/>
  <c r="O36" i="6"/>
  <c r="P36" i="6"/>
  <c r="Q36" i="6"/>
  <c r="R36" i="6"/>
  <c r="S36" i="6"/>
  <c r="T36" i="6"/>
  <c r="U36" i="6"/>
  <c r="V36" i="6"/>
  <c r="W36" i="6"/>
  <c r="X36" i="6"/>
  <c r="Y36" i="6"/>
  <c r="N37" i="6"/>
  <c r="O37" i="6"/>
  <c r="P37" i="6"/>
  <c r="Q37" i="6"/>
  <c r="R37" i="6"/>
  <c r="S37" i="6"/>
  <c r="T37" i="6"/>
  <c r="U37" i="6"/>
  <c r="V37" i="6"/>
  <c r="W37" i="6"/>
  <c r="X37" i="6"/>
  <c r="Y37" i="6"/>
  <c r="N38" i="6"/>
  <c r="O38" i="6"/>
  <c r="P38" i="6"/>
  <c r="Q38" i="6"/>
  <c r="R38" i="6"/>
  <c r="S38" i="6"/>
  <c r="T38" i="6"/>
  <c r="U38" i="6"/>
  <c r="V38" i="6"/>
  <c r="W38" i="6"/>
  <c r="X38" i="6"/>
  <c r="Y38" i="6"/>
  <c r="N39" i="6"/>
  <c r="O39" i="6"/>
  <c r="P39" i="6"/>
  <c r="Q39" i="6"/>
  <c r="R39" i="6"/>
  <c r="S39" i="6"/>
  <c r="T39" i="6"/>
  <c r="U39" i="6"/>
  <c r="V39" i="6"/>
  <c r="W39" i="6"/>
  <c r="X39" i="6"/>
  <c r="Y39" i="6"/>
  <c r="N40" i="6"/>
  <c r="O40" i="6"/>
  <c r="P40" i="6"/>
  <c r="Q40" i="6"/>
  <c r="R40" i="6"/>
  <c r="S40" i="6"/>
  <c r="T40" i="6"/>
  <c r="U40" i="6"/>
  <c r="V40" i="6"/>
  <c r="W40" i="6"/>
  <c r="X40" i="6"/>
  <c r="Y40" i="6"/>
  <c r="N41" i="6"/>
  <c r="O41" i="6"/>
  <c r="P41" i="6"/>
  <c r="Q41" i="6"/>
  <c r="R41" i="6"/>
  <c r="S41" i="6"/>
  <c r="T41" i="6"/>
  <c r="U41" i="6"/>
  <c r="V41" i="6"/>
  <c r="W41" i="6"/>
  <c r="X41" i="6"/>
  <c r="Y41" i="6"/>
  <c r="N42" i="6"/>
  <c r="O42" i="6"/>
  <c r="P42" i="6"/>
  <c r="Q42" i="6"/>
  <c r="R42" i="6"/>
  <c r="S42" i="6"/>
  <c r="T42" i="6"/>
  <c r="U42" i="6"/>
  <c r="V42" i="6"/>
  <c r="W42" i="6"/>
  <c r="X42" i="6"/>
  <c r="Y42" i="6"/>
  <c r="N43" i="6"/>
  <c r="O43" i="6"/>
  <c r="P43" i="6"/>
  <c r="Q43" i="6"/>
  <c r="R43" i="6"/>
  <c r="S43" i="6"/>
  <c r="T43" i="6"/>
  <c r="U43" i="6"/>
  <c r="V43" i="6"/>
  <c r="W43" i="6"/>
  <c r="X43" i="6"/>
  <c r="Y43" i="6"/>
  <c r="N44" i="6"/>
  <c r="O44" i="6"/>
  <c r="P44" i="6"/>
  <c r="Q44" i="6"/>
  <c r="R44" i="6"/>
  <c r="S44" i="6"/>
  <c r="T44" i="6"/>
  <c r="U44" i="6"/>
  <c r="V44" i="6"/>
  <c r="W44" i="6"/>
  <c r="X44" i="6"/>
  <c r="Y44" i="6"/>
  <c r="N45" i="6"/>
  <c r="O45" i="6"/>
  <c r="P45" i="6"/>
  <c r="Q45" i="6"/>
  <c r="R45" i="6"/>
  <c r="S45" i="6"/>
  <c r="T45" i="6"/>
  <c r="U45" i="6"/>
  <c r="V45" i="6"/>
  <c r="W45" i="6"/>
  <c r="X45" i="6"/>
  <c r="Y45" i="6"/>
  <c r="N46" i="6"/>
  <c r="O46" i="6"/>
  <c r="P46" i="6"/>
  <c r="Q46" i="6"/>
  <c r="R46" i="6"/>
  <c r="S46" i="6"/>
  <c r="T46" i="6"/>
  <c r="U46" i="6"/>
  <c r="V46" i="6"/>
  <c r="W46" i="6"/>
  <c r="X46" i="6"/>
  <c r="Y46" i="6"/>
  <c r="N47" i="6"/>
  <c r="O47" i="6"/>
  <c r="P47" i="6"/>
  <c r="Q47" i="6"/>
  <c r="R47" i="6"/>
  <c r="S47" i="6"/>
  <c r="T47" i="6"/>
  <c r="U47" i="6"/>
  <c r="V47" i="6"/>
  <c r="W47" i="6"/>
  <c r="X47" i="6"/>
  <c r="Y47" i="6"/>
  <c r="N48" i="6"/>
  <c r="O48" i="6"/>
  <c r="P48" i="6"/>
  <c r="Q48" i="6"/>
  <c r="R48" i="6"/>
  <c r="S48" i="6"/>
  <c r="T48" i="6"/>
  <c r="U48" i="6"/>
  <c r="V48" i="6"/>
  <c r="W48" i="6"/>
  <c r="X48" i="6"/>
  <c r="Y48" i="6"/>
  <c r="N49" i="6"/>
  <c r="O49" i="6"/>
  <c r="P49" i="6"/>
  <c r="Q49" i="6"/>
  <c r="R49" i="6"/>
  <c r="S49" i="6"/>
  <c r="T49" i="6"/>
  <c r="U49" i="6"/>
  <c r="V49" i="6"/>
  <c r="W49" i="6"/>
  <c r="X49" i="6"/>
  <c r="Y49" i="6"/>
  <c r="N50" i="6"/>
  <c r="O50" i="6"/>
  <c r="P50" i="6"/>
  <c r="Q50" i="6"/>
  <c r="R50" i="6"/>
  <c r="S50" i="6"/>
  <c r="T50" i="6"/>
  <c r="U50" i="6"/>
  <c r="V50" i="6"/>
  <c r="W50" i="6"/>
  <c r="X50" i="6"/>
  <c r="Y50" i="6"/>
  <c r="N51" i="6"/>
  <c r="O51" i="6"/>
  <c r="P51" i="6"/>
  <c r="Q51" i="6"/>
  <c r="R51" i="6"/>
  <c r="S51" i="6"/>
  <c r="T51" i="6"/>
  <c r="U51" i="6"/>
  <c r="V51" i="6"/>
  <c r="W51" i="6"/>
  <c r="X51" i="6"/>
  <c r="Y51" i="6"/>
  <c r="N52" i="6"/>
  <c r="O52" i="6"/>
  <c r="P52" i="6"/>
  <c r="Q52" i="6"/>
  <c r="R52" i="6"/>
  <c r="S52" i="6"/>
  <c r="T52" i="6"/>
  <c r="U52" i="6"/>
  <c r="V52" i="6"/>
  <c r="W52" i="6"/>
  <c r="X52" i="6"/>
  <c r="Y52" i="6"/>
  <c r="N53" i="6"/>
  <c r="O53" i="6"/>
  <c r="P53" i="6"/>
  <c r="Q53" i="6"/>
  <c r="R53" i="6"/>
  <c r="S53" i="6"/>
  <c r="T53" i="6"/>
  <c r="U53" i="6"/>
  <c r="V53" i="6"/>
  <c r="W53" i="6"/>
  <c r="X53" i="6"/>
  <c r="Y53" i="6"/>
  <c r="N54" i="6"/>
  <c r="O54" i="6"/>
  <c r="P54" i="6"/>
  <c r="Q54" i="6"/>
  <c r="R54" i="6"/>
  <c r="S54" i="6"/>
  <c r="T54" i="6"/>
  <c r="U54" i="6"/>
  <c r="V54" i="6"/>
  <c r="W54" i="6"/>
  <c r="X54" i="6"/>
  <c r="Y54" i="6"/>
  <c r="N55" i="6"/>
  <c r="O55" i="6"/>
  <c r="P55" i="6"/>
  <c r="Q55" i="6"/>
  <c r="R55" i="6"/>
  <c r="S55" i="6"/>
  <c r="T55" i="6"/>
  <c r="U55" i="6"/>
  <c r="V55" i="6"/>
  <c r="W55" i="6"/>
  <c r="X55" i="6"/>
  <c r="Y55" i="6"/>
  <c r="N56" i="6"/>
  <c r="O56" i="6"/>
  <c r="P56" i="6"/>
  <c r="Q56" i="6"/>
  <c r="R56" i="6"/>
  <c r="S56" i="6"/>
  <c r="T56" i="6"/>
  <c r="U56" i="6"/>
  <c r="V56" i="6"/>
  <c r="W56" i="6"/>
  <c r="X56" i="6"/>
  <c r="Y56" i="6"/>
  <c r="N57" i="6"/>
  <c r="O57" i="6"/>
  <c r="P57" i="6"/>
  <c r="Q57" i="6"/>
  <c r="R57" i="6"/>
  <c r="S57" i="6"/>
  <c r="T57" i="6"/>
  <c r="U57" i="6"/>
  <c r="V57" i="6"/>
  <c r="W57" i="6"/>
  <c r="X57" i="6"/>
  <c r="Y57" i="6"/>
  <c r="N58" i="6"/>
  <c r="O58" i="6"/>
  <c r="P58" i="6"/>
  <c r="Q58" i="6"/>
  <c r="R58" i="6"/>
  <c r="S58" i="6"/>
  <c r="T58" i="6"/>
  <c r="U58" i="6"/>
  <c r="V58" i="6"/>
  <c r="W58" i="6"/>
  <c r="X58" i="6"/>
  <c r="Y58" i="6"/>
  <c r="N59" i="6"/>
  <c r="O59" i="6"/>
  <c r="P59" i="6"/>
  <c r="Q59" i="6"/>
  <c r="R59" i="6"/>
  <c r="S59" i="6"/>
  <c r="T59" i="6"/>
  <c r="U59" i="6"/>
  <c r="V59" i="6"/>
  <c r="W59" i="6"/>
  <c r="X59" i="6"/>
  <c r="Y59" i="6"/>
  <c r="N60" i="6"/>
  <c r="O60" i="6"/>
  <c r="P60" i="6"/>
  <c r="Q60" i="6"/>
  <c r="R60" i="6"/>
  <c r="S60" i="6"/>
  <c r="T60" i="6"/>
  <c r="U60" i="6"/>
  <c r="V60" i="6"/>
  <c r="W60" i="6"/>
  <c r="X60" i="6"/>
  <c r="Y60" i="6"/>
  <c r="N61" i="6"/>
  <c r="O61" i="6"/>
  <c r="P61" i="6"/>
  <c r="Q61" i="6"/>
  <c r="R61" i="6"/>
  <c r="S61" i="6"/>
  <c r="T61" i="6"/>
  <c r="U61" i="6"/>
  <c r="V61" i="6"/>
  <c r="W61" i="6"/>
  <c r="X61" i="6"/>
  <c r="Y61" i="6"/>
  <c r="N62" i="6"/>
  <c r="O62" i="6"/>
  <c r="P62" i="6"/>
  <c r="Q62" i="6"/>
  <c r="R62" i="6"/>
  <c r="S62" i="6"/>
  <c r="T62" i="6"/>
  <c r="U62" i="6"/>
  <c r="V62" i="6"/>
  <c r="W62" i="6"/>
  <c r="X62" i="6"/>
  <c r="Y62" i="6"/>
  <c r="N63" i="6"/>
  <c r="O63" i="6"/>
  <c r="P63" i="6"/>
  <c r="Q63" i="6"/>
  <c r="R63" i="6"/>
  <c r="S63" i="6"/>
  <c r="T63" i="6"/>
  <c r="U63" i="6"/>
  <c r="V63" i="6"/>
  <c r="W63" i="6"/>
  <c r="X63" i="6"/>
  <c r="Y63" i="6"/>
  <c r="N64" i="6"/>
  <c r="O64" i="6"/>
  <c r="P64" i="6"/>
  <c r="Q64" i="6"/>
  <c r="R64" i="6"/>
  <c r="S64" i="6"/>
  <c r="T64" i="6"/>
  <c r="U64" i="6"/>
  <c r="V64" i="6"/>
  <c r="W64" i="6"/>
  <c r="X64" i="6"/>
  <c r="Y64" i="6"/>
  <c r="N65" i="6"/>
  <c r="O65" i="6"/>
  <c r="P65" i="6"/>
  <c r="Q65" i="6"/>
  <c r="R65" i="6"/>
  <c r="S65" i="6"/>
  <c r="T65" i="6"/>
  <c r="U65" i="6"/>
  <c r="V65" i="6"/>
  <c r="W65" i="6"/>
  <c r="X65" i="6"/>
  <c r="Y65" i="6"/>
  <c r="N66" i="6"/>
  <c r="O66" i="6"/>
  <c r="P66" i="6"/>
  <c r="Q66" i="6"/>
  <c r="R66" i="6"/>
  <c r="S66" i="6"/>
  <c r="T66" i="6"/>
  <c r="U66" i="6"/>
  <c r="V66" i="6"/>
  <c r="W66" i="6"/>
  <c r="X66" i="6"/>
  <c r="Y66" i="6"/>
  <c r="N67" i="6"/>
  <c r="O67" i="6"/>
  <c r="P67" i="6"/>
  <c r="Q67" i="6"/>
  <c r="R67" i="6"/>
  <c r="S67" i="6"/>
  <c r="T67" i="6"/>
  <c r="U67" i="6"/>
  <c r="V67" i="6"/>
  <c r="W67" i="6"/>
  <c r="X67" i="6"/>
  <c r="Y67" i="6"/>
  <c r="N68" i="6"/>
  <c r="O68" i="6"/>
  <c r="P68" i="6"/>
  <c r="Q68" i="6"/>
  <c r="R68" i="6"/>
  <c r="S68" i="6"/>
  <c r="T68" i="6"/>
  <c r="U68" i="6"/>
  <c r="V68" i="6"/>
  <c r="W68" i="6"/>
  <c r="X68" i="6"/>
  <c r="Y68" i="6"/>
  <c r="N69" i="6"/>
  <c r="O69" i="6"/>
  <c r="P69" i="6"/>
  <c r="Q69" i="6"/>
  <c r="R69" i="6"/>
  <c r="S69" i="6"/>
  <c r="T69" i="6"/>
  <c r="U69" i="6"/>
  <c r="V69" i="6"/>
  <c r="W69" i="6"/>
  <c r="X69" i="6"/>
  <c r="Y69" i="6"/>
  <c r="N70" i="6"/>
  <c r="O70" i="6"/>
  <c r="P70" i="6"/>
  <c r="Q70" i="6"/>
  <c r="R70" i="6"/>
  <c r="S70" i="6"/>
  <c r="T70" i="6"/>
  <c r="U70" i="6"/>
  <c r="V70" i="6"/>
  <c r="W70" i="6"/>
  <c r="X70" i="6"/>
  <c r="Y70" i="6"/>
  <c r="N71" i="6"/>
  <c r="O71" i="6"/>
  <c r="P71" i="6"/>
  <c r="Q71" i="6"/>
  <c r="R71" i="6"/>
  <c r="S71" i="6"/>
  <c r="T71" i="6"/>
  <c r="U71" i="6"/>
  <c r="V71" i="6"/>
  <c r="W71" i="6"/>
  <c r="X71" i="6"/>
  <c r="Y71" i="6"/>
  <c r="N72" i="6"/>
  <c r="O72" i="6"/>
  <c r="P72" i="6"/>
  <c r="Q72" i="6"/>
  <c r="R72" i="6"/>
  <c r="S72" i="6"/>
  <c r="T72" i="6"/>
  <c r="U72" i="6"/>
  <c r="V72" i="6"/>
  <c r="W72" i="6"/>
  <c r="X72" i="6"/>
  <c r="Y72" i="6"/>
  <c r="N73" i="6"/>
  <c r="O73" i="6"/>
  <c r="P73" i="6"/>
  <c r="Q73" i="6"/>
  <c r="R73" i="6"/>
  <c r="S73" i="6"/>
  <c r="T73" i="6"/>
  <c r="U73" i="6"/>
  <c r="V73" i="6"/>
  <c r="W73" i="6"/>
  <c r="X73" i="6"/>
  <c r="Y73" i="6"/>
  <c r="N74" i="6"/>
  <c r="O74" i="6"/>
  <c r="P74" i="6"/>
  <c r="Q74" i="6"/>
  <c r="R74" i="6"/>
  <c r="S74" i="6"/>
  <c r="T74" i="6"/>
  <c r="U74" i="6"/>
  <c r="V74" i="6"/>
  <c r="W74" i="6"/>
  <c r="X74" i="6"/>
  <c r="Y74" i="6"/>
  <c r="N75" i="6"/>
  <c r="O75" i="6"/>
  <c r="P75" i="6"/>
  <c r="Q75" i="6"/>
  <c r="R75" i="6"/>
  <c r="S75" i="6"/>
  <c r="T75" i="6"/>
  <c r="U75" i="6"/>
  <c r="V75" i="6"/>
  <c r="W75" i="6"/>
  <c r="X75" i="6"/>
  <c r="Y75" i="6"/>
  <c r="N76" i="6"/>
  <c r="O76" i="6"/>
  <c r="P76" i="6"/>
  <c r="Q76" i="6"/>
  <c r="R76" i="6"/>
  <c r="S76" i="6"/>
  <c r="T76" i="6"/>
  <c r="U76" i="6"/>
  <c r="V76" i="6"/>
  <c r="W76" i="6"/>
  <c r="X76" i="6"/>
  <c r="Y76" i="6"/>
  <c r="N77" i="6"/>
  <c r="O77" i="6"/>
  <c r="P77" i="6"/>
  <c r="Q77" i="6"/>
  <c r="R77" i="6"/>
  <c r="S77" i="6"/>
  <c r="T77" i="6"/>
  <c r="U77" i="6"/>
  <c r="V77" i="6"/>
  <c r="W77" i="6"/>
  <c r="X77" i="6"/>
  <c r="Y77" i="6"/>
  <c r="N78" i="6"/>
  <c r="O78" i="6"/>
  <c r="P78" i="6"/>
  <c r="Q78" i="6"/>
  <c r="R78" i="6"/>
  <c r="S78" i="6"/>
  <c r="T78" i="6"/>
  <c r="U78" i="6"/>
  <c r="V78" i="6"/>
  <c r="W78" i="6"/>
  <c r="X78" i="6"/>
  <c r="Y78" i="6"/>
  <c r="N79" i="6"/>
  <c r="O79" i="6"/>
  <c r="P79" i="6"/>
  <c r="Q79" i="6"/>
  <c r="R79" i="6"/>
  <c r="S79" i="6"/>
  <c r="T79" i="6"/>
  <c r="U79" i="6"/>
  <c r="V79" i="6"/>
  <c r="W79" i="6"/>
  <c r="X79" i="6"/>
  <c r="Y79" i="6"/>
  <c r="N80" i="6"/>
  <c r="O80" i="6"/>
  <c r="P80" i="6"/>
  <c r="Q80" i="6"/>
  <c r="R80" i="6"/>
  <c r="S80" i="6"/>
  <c r="T80" i="6"/>
  <c r="U80" i="6"/>
  <c r="V80" i="6"/>
  <c r="W80" i="6"/>
  <c r="X80" i="6"/>
  <c r="Y80" i="6"/>
  <c r="N81" i="6"/>
  <c r="O81" i="6"/>
  <c r="P81" i="6"/>
  <c r="Q81" i="6"/>
  <c r="R81" i="6"/>
  <c r="S81" i="6"/>
  <c r="T81" i="6"/>
  <c r="U81" i="6"/>
  <c r="V81" i="6"/>
  <c r="W81" i="6"/>
  <c r="X81" i="6"/>
  <c r="Y81" i="6"/>
  <c r="N82" i="6"/>
  <c r="O82" i="6"/>
  <c r="P82" i="6"/>
  <c r="Q82" i="6"/>
  <c r="R82" i="6"/>
  <c r="S82" i="6"/>
  <c r="T82" i="6"/>
  <c r="U82" i="6"/>
  <c r="V82" i="6"/>
  <c r="W82" i="6"/>
  <c r="X82" i="6"/>
  <c r="Y82" i="6"/>
  <c r="N83" i="6"/>
  <c r="O83" i="6"/>
  <c r="P83" i="6"/>
  <c r="Q83" i="6"/>
  <c r="R83" i="6"/>
  <c r="S83" i="6"/>
  <c r="T83" i="6"/>
  <c r="U83" i="6"/>
  <c r="V83" i="6"/>
  <c r="W83" i="6"/>
  <c r="X83" i="6"/>
  <c r="Y83" i="6"/>
  <c r="N84" i="6"/>
  <c r="O84" i="6"/>
  <c r="P84" i="6"/>
  <c r="Q84" i="6"/>
  <c r="R84" i="6"/>
  <c r="S84" i="6"/>
  <c r="T84" i="6"/>
  <c r="U84" i="6"/>
  <c r="V84" i="6"/>
  <c r="W84" i="6"/>
  <c r="X84" i="6"/>
  <c r="Y84" i="6"/>
  <c r="N85" i="6"/>
  <c r="O85" i="6"/>
  <c r="P85" i="6"/>
  <c r="Q85" i="6"/>
  <c r="R85" i="6"/>
  <c r="S85" i="6"/>
  <c r="T85" i="6"/>
  <c r="U85" i="6"/>
  <c r="V85" i="6"/>
  <c r="W85" i="6"/>
  <c r="X85" i="6"/>
  <c r="Y85" i="6"/>
  <c r="N86" i="6"/>
  <c r="O86" i="6"/>
  <c r="P86" i="6"/>
  <c r="Q86" i="6"/>
  <c r="R86" i="6"/>
  <c r="S86" i="6"/>
  <c r="T86" i="6"/>
  <c r="U86" i="6"/>
  <c r="V86" i="6"/>
  <c r="W86" i="6"/>
  <c r="X86" i="6"/>
  <c r="Y86" i="6"/>
  <c r="N87" i="6"/>
  <c r="O87" i="6"/>
  <c r="P87" i="6"/>
  <c r="Q87" i="6"/>
  <c r="R87" i="6"/>
  <c r="S87" i="6"/>
  <c r="T87" i="6"/>
  <c r="U87" i="6"/>
  <c r="V87" i="6"/>
  <c r="W87" i="6"/>
  <c r="X87" i="6"/>
  <c r="Y87" i="6"/>
  <c r="N88" i="6"/>
  <c r="O88" i="6"/>
  <c r="P88" i="6"/>
  <c r="Q88" i="6"/>
  <c r="R88" i="6"/>
  <c r="S88" i="6"/>
  <c r="T88" i="6"/>
  <c r="U88" i="6"/>
  <c r="V88" i="6"/>
  <c r="W88" i="6"/>
  <c r="X88" i="6"/>
  <c r="Y88" i="6"/>
  <c r="N89" i="6"/>
  <c r="O89" i="6"/>
  <c r="P89" i="6"/>
  <c r="Q89" i="6"/>
  <c r="R89" i="6"/>
  <c r="S89" i="6"/>
  <c r="T89" i="6"/>
  <c r="U89" i="6"/>
  <c r="V89" i="6"/>
  <c r="W89" i="6"/>
  <c r="X89" i="6"/>
  <c r="Y89" i="6"/>
  <c r="N90" i="6"/>
  <c r="O90" i="6"/>
  <c r="P90" i="6"/>
  <c r="Q90" i="6"/>
  <c r="R90" i="6"/>
  <c r="S90" i="6"/>
  <c r="T90" i="6"/>
  <c r="U90" i="6"/>
  <c r="V90" i="6"/>
  <c r="W90" i="6"/>
  <c r="X90" i="6"/>
  <c r="Y90" i="6"/>
  <c r="N91" i="6"/>
  <c r="O91" i="6"/>
  <c r="P91" i="6"/>
  <c r="Q91" i="6"/>
  <c r="R91" i="6"/>
  <c r="S91" i="6"/>
  <c r="T91" i="6"/>
  <c r="U91" i="6"/>
  <c r="V91" i="6"/>
  <c r="W91" i="6"/>
  <c r="X91" i="6"/>
  <c r="Y91" i="6"/>
  <c r="N92" i="6"/>
  <c r="O92" i="6"/>
  <c r="P92" i="6"/>
  <c r="Q92" i="6"/>
  <c r="R92" i="6"/>
  <c r="S92" i="6"/>
  <c r="T92" i="6"/>
  <c r="U92" i="6"/>
  <c r="V92" i="6"/>
  <c r="W92" i="6"/>
  <c r="X92" i="6"/>
  <c r="Y92" i="6"/>
  <c r="N93" i="6"/>
  <c r="O93" i="6"/>
  <c r="P93" i="6"/>
  <c r="Q93" i="6"/>
  <c r="R93" i="6"/>
  <c r="S93" i="6"/>
  <c r="T93" i="6"/>
  <c r="U93" i="6"/>
  <c r="V93" i="6"/>
  <c r="W93" i="6"/>
  <c r="X93" i="6"/>
  <c r="Y93" i="6"/>
  <c r="N94" i="6"/>
  <c r="O94" i="6"/>
  <c r="P94" i="6"/>
  <c r="Q94" i="6"/>
  <c r="R94" i="6"/>
  <c r="S94" i="6"/>
  <c r="T94" i="6"/>
  <c r="U94" i="6"/>
  <c r="V94" i="6"/>
  <c r="W94" i="6"/>
  <c r="X94" i="6"/>
  <c r="Y94" i="6"/>
  <c r="N95" i="6"/>
  <c r="O95" i="6"/>
  <c r="P95" i="6"/>
  <c r="Q95" i="6"/>
  <c r="R95" i="6"/>
  <c r="S95" i="6"/>
  <c r="T95" i="6"/>
  <c r="U95" i="6"/>
  <c r="V95" i="6"/>
  <c r="W95" i="6"/>
  <c r="X95" i="6"/>
  <c r="Y95" i="6"/>
  <c r="N96" i="6"/>
  <c r="O96" i="6"/>
  <c r="P96" i="6"/>
  <c r="Q96" i="6"/>
  <c r="R96" i="6"/>
  <c r="S96" i="6"/>
  <c r="T96" i="6"/>
  <c r="U96" i="6"/>
  <c r="V96" i="6"/>
  <c r="W96" i="6"/>
  <c r="X96" i="6"/>
  <c r="Y96" i="6"/>
  <c r="N97" i="6"/>
  <c r="O97" i="6"/>
  <c r="P97" i="6"/>
  <c r="Q97" i="6"/>
  <c r="R97" i="6"/>
  <c r="S97" i="6"/>
  <c r="T97" i="6"/>
  <c r="U97" i="6"/>
  <c r="V97" i="6"/>
  <c r="W97" i="6"/>
  <c r="X97" i="6"/>
  <c r="Y97" i="6"/>
  <c r="N98" i="6"/>
  <c r="O98" i="6"/>
  <c r="P98" i="6"/>
  <c r="Q98" i="6"/>
  <c r="R98" i="6"/>
  <c r="S98" i="6"/>
  <c r="T98" i="6"/>
  <c r="U98" i="6"/>
  <c r="V98" i="6"/>
  <c r="W98" i="6"/>
  <c r="X98" i="6"/>
  <c r="Y98" i="6"/>
  <c r="N99" i="6"/>
  <c r="O99" i="6"/>
  <c r="P99" i="6"/>
  <c r="Q99" i="6"/>
  <c r="R99" i="6"/>
  <c r="S99" i="6"/>
  <c r="T99" i="6"/>
  <c r="U99" i="6"/>
  <c r="V99" i="6"/>
  <c r="W99" i="6"/>
  <c r="X99" i="6"/>
  <c r="Y99" i="6"/>
  <c r="N100" i="6"/>
  <c r="O100" i="6"/>
  <c r="P100" i="6"/>
  <c r="Q100" i="6"/>
  <c r="R100" i="6"/>
  <c r="S100" i="6"/>
  <c r="T100" i="6"/>
  <c r="U100" i="6"/>
  <c r="V100" i="6"/>
  <c r="W100" i="6"/>
  <c r="X100" i="6"/>
  <c r="Y100" i="6"/>
  <c r="N101" i="6"/>
  <c r="O101" i="6"/>
  <c r="P101" i="6"/>
  <c r="Q101" i="6"/>
  <c r="R101" i="6"/>
  <c r="S101" i="6"/>
  <c r="T101" i="6"/>
  <c r="U101" i="6"/>
  <c r="V101" i="6"/>
  <c r="W101" i="6"/>
  <c r="X101" i="6"/>
  <c r="Y101" i="6"/>
  <c r="N102" i="6"/>
  <c r="O102" i="6"/>
  <c r="P102" i="6"/>
  <c r="Q102" i="6"/>
  <c r="R102" i="6"/>
  <c r="S102" i="6"/>
  <c r="T102" i="6"/>
  <c r="U102" i="6"/>
  <c r="V102" i="6"/>
  <c r="W102" i="6"/>
  <c r="X102" i="6"/>
  <c r="Y102" i="6"/>
  <c r="N103" i="6"/>
  <c r="O103" i="6"/>
  <c r="P103" i="6"/>
  <c r="Q103" i="6"/>
  <c r="R103" i="6"/>
  <c r="S103" i="6"/>
  <c r="T103" i="6"/>
  <c r="U103" i="6"/>
  <c r="V103" i="6"/>
  <c r="W103" i="6"/>
  <c r="X103" i="6"/>
  <c r="Y103" i="6"/>
  <c r="N104" i="6"/>
  <c r="O104" i="6"/>
  <c r="P104" i="6"/>
  <c r="Q104" i="6"/>
  <c r="R104" i="6"/>
  <c r="S104" i="6"/>
  <c r="T104" i="6"/>
  <c r="U104" i="6"/>
  <c r="V104" i="6"/>
  <c r="W104" i="6"/>
  <c r="X104" i="6"/>
  <c r="Y104" i="6"/>
  <c r="N105" i="6"/>
  <c r="O105" i="6"/>
  <c r="P105" i="6"/>
  <c r="Q105" i="6"/>
  <c r="R105" i="6"/>
  <c r="S105" i="6"/>
  <c r="T105" i="6"/>
  <c r="U105" i="6"/>
  <c r="V105" i="6"/>
  <c r="W105" i="6"/>
  <c r="X105" i="6"/>
  <c r="Y105" i="6"/>
  <c r="N106" i="6"/>
  <c r="O106" i="6"/>
  <c r="P106" i="6"/>
  <c r="Q106" i="6"/>
  <c r="R106" i="6"/>
  <c r="S106" i="6"/>
  <c r="T106" i="6"/>
  <c r="U106" i="6"/>
  <c r="V106" i="6"/>
  <c r="W106" i="6"/>
  <c r="X106" i="6"/>
  <c r="Y106" i="6"/>
  <c r="N107" i="6"/>
  <c r="O107" i="6"/>
  <c r="P107" i="6"/>
  <c r="Q107" i="6"/>
  <c r="R107" i="6"/>
  <c r="S107" i="6"/>
  <c r="T107" i="6"/>
  <c r="U107" i="6"/>
  <c r="V107" i="6"/>
  <c r="W107" i="6"/>
  <c r="X107" i="6"/>
  <c r="Y107" i="6"/>
  <c r="N108" i="6"/>
  <c r="O108" i="6"/>
  <c r="P108" i="6"/>
  <c r="Q108" i="6"/>
  <c r="R108" i="6"/>
  <c r="S108" i="6"/>
  <c r="T108" i="6"/>
  <c r="U108" i="6"/>
  <c r="V108" i="6"/>
  <c r="W108" i="6"/>
  <c r="X108" i="6"/>
  <c r="Y108" i="6"/>
  <c r="N109" i="6"/>
  <c r="O109" i="6"/>
  <c r="P109" i="6"/>
  <c r="Q109" i="6"/>
  <c r="R109" i="6"/>
  <c r="S109" i="6"/>
  <c r="T109" i="6"/>
  <c r="U109" i="6"/>
  <c r="V109" i="6"/>
  <c r="W109" i="6"/>
  <c r="X109" i="6"/>
  <c r="Y109" i="6"/>
  <c r="N110" i="6"/>
  <c r="O110" i="6"/>
  <c r="P110" i="6"/>
  <c r="Q110" i="6"/>
  <c r="R110" i="6"/>
  <c r="S110" i="6"/>
  <c r="T110" i="6"/>
  <c r="U110" i="6"/>
  <c r="V110" i="6"/>
  <c r="W110" i="6"/>
  <c r="X110" i="6"/>
  <c r="Y110" i="6"/>
  <c r="N111" i="6"/>
  <c r="O111" i="6"/>
  <c r="P111" i="6"/>
  <c r="Q111" i="6"/>
  <c r="R111" i="6"/>
  <c r="S111" i="6"/>
  <c r="T111" i="6"/>
  <c r="U111" i="6"/>
  <c r="V111" i="6"/>
  <c r="W111" i="6"/>
  <c r="X111" i="6"/>
  <c r="Y111" i="6"/>
  <c r="N112" i="6"/>
  <c r="O112" i="6"/>
  <c r="P112" i="6"/>
  <c r="Q112" i="6"/>
  <c r="R112" i="6"/>
  <c r="S112" i="6"/>
  <c r="T112" i="6"/>
  <c r="U112" i="6"/>
  <c r="V112" i="6"/>
  <c r="W112" i="6"/>
  <c r="X112" i="6"/>
  <c r="Y112" i="6"/>
  <c r="N113" i="6"/>
  <c r="O113" i="6"/>
  <c r="P113" i="6"/>
  <c r="Q113" i="6"/>
  <c r="R113" i="6"/>
  <c r="S113" i="6"/>
  <c r="T113" i="6"/>
  <c r="U113" i="6"/>
  <c r="V113" i="6"/>
  <c r="W113" i="6"/>
  <c r="X113" i="6"/>
  <c r="Y113" i="6"/>
  <c r="N114" i="6"/>
  <c r="O114" i="6"/>
  <c r="P114" i="6"/>
  <c r="Q114" i="6"/>
  <c r="R114" i="6"/>
  <c r="S114" i="6"/>
  <c r="T114" i="6"/>
  <c r="U114" i="6"/>
  <c r="V114" i="6"/>
  <c r="W114" i="6"/>
  <c r="X114" i="6"/>
  <c r="Y114" i="6"/>
  <c r="N115" i="6"/>
  <c r="O115" i="6"/>
  <c r="P115" i="6"/>
  <c r="Q115" i="6"/>
  <c r="R115" i="6"/>
  <c r="S115" i="6"/>
  <c r="T115" i="6"/>
  <c r="U115" i="6"/>
  <c r="V115" i="6"/>
  <c r="W115" i="6"/>
  <c r="X115" i="6"/>
  <c r="Y115" i="6"/>
  <c r="N116" i="6"/>
  <c r="O116" i="6"/>
  <c r="P116" i="6"/>
  <c r="Q116" i="6"/>
  <c r="R116" i="6"/>
  <c r="S116" i="6"/>
  <c r="T116" i="6"/>
  <c r="U116" i="6"/>
  <c r="V116" i="6"/>
  <c r="W116" i="6"/>
  <c r="X116" i="6"/>
  <c r="Y116" i="6"/>
  <c r="N117" i="6"/>
  <c r="O117" i="6"/>
  <c r="P117" i="6"/>
  <c r="Q117" i="6"/>
  <c r="R117" i="6"/>
  <c r="S117" i="6"/>
  <c r="T117" i="6"/>
  <c r="U117" i="6"/>
  <c r="V117" i="6"/>
  <c r="W117" i="6"/>
  <c r="X117" i="6"/>
  <c r="Y117" i="6"/>
  <c r="N118" i="6"/>
  <c r="O118" i="6"/>
  <c r="P118" i="6"/>
  <c r="Q118" i="6"/>
  <c r="R118" i="6"/>
  <c r="S118" i="6"/>
  <c r="T118" i="6"/>
  <c r="U118" i="6"/>
  <c r="V118" i="6"/>
  <c r="W118" i="6"/>
  <c r="X118" i="6"/>
  <c r="Y118" i="6"/>
  <c r="N119" i="6"/>
  <c r="O119" i="6"/>
  <c r="P119" i="6"/>
  <c r="Q119" i="6"/>
  <c r="R119" i="6"/>
  <c r="S119" i="6"/>
  <c r="T119" i="6"/>
  <c r="U119" i="6"/>
  <c r="V119" i="6"/>
  <c r="W119" i="6"/>
  <c r="X119" i="6"/>
  <c r="Y119" i="6"/>
  <c r="N120" i="6"/>
  <c r="O120" i="6"/>
  <c r="P120" i="6"/>
  <c r="Q120" i="6"/>
  <c r="R120" i="6"/>
  <c r="S120" i="6"/>
  <c r="T120" i="6"/>
  <c r="U120" i="6"/>
  <c r="V120" i="6"/>
  <c r="W120" i="6"/>
  <c r="X120" i="6"/>
  <c r="Y120" i="6"/>
  <c r="N121" i="6"/>
  <c r="O121" i="6"/>
  <c r="P121" i="6"/>
  <c r="Q121" i="6"/>
  <c r="R121" i="6"/>
  <c r="S121" i="6"/>
  <c r="T121" i="6"/>
  <c r="U121" i="6"/>
  <c r="V121" i="6"/>
  <c r="W121" i="6"/>
  <c r="X121" i="6"/>
  <c r="Y121" i="6"/>
  <c r="N122" i="6"/>
  <c r="O122" i="6"/>
  <c r="P122" i="6"/>
  <c r="Q122" i="6"/>
  <c r="R122" i="6"/>
  <c r="S122" i="6"/>
  <c r="T122" i="6"/>
  <c r="U122" i="6"/>
  <c r="V122" i="6"/>
  <c r="W122" i="6"/>
  <c r="X122" i="6"/>
  <c r="Y122" i="6"/>
  <c r="N123" i="6"/>
  <c r="O123" i="6"/>
  <c r="P123" i="6"/>
  <c r="Q123" i="6"/>
  <c r="R123" i="6"/>
  <c r="S123" i="6"/>
  <c r="T123" i="6"/>
  <c r="U123" i="6"/>
  <c r="V123" i="6"/>
  <c r="W123" i="6"/>
  <c r="X123" i="6"/>
  <c r="Y123" i="6"/>
  <c r="N124" i="6"/>
  <c r="O124" i="6"/>
  <c r="P124" i="6"/>
  <c r="Q124" i="6"/>
  <c r="R124" i="6"/>
  <c r="S124" i="6"/>
  <c r="T124" i="6"/>
  <c r="U124" i="6"/>
  <c r="V124" i="6"/>
  <c r="W124" i="6"/>
  <c r="X124" i="6"/>
  <c r="Y124" i="6"/>
  <c r="N125" i="6"/>
  <c r="O125" i="6"/>
  <c r="P125" i="6"/>
  <c r="Q125" i="6"/>
  <c r="R125" i="6"/>
  <c r="S125" i="6"/>
  <c r="T125" i="6"/>
  <c r="U125" i="6"/>
  <c r="V125" i="6"/>
  <c r="W125" i="6"/>
  <c r="X125" i="6"/>
  <c r="Y125" i="6"/>
  <c r="N126" i="6"/>
  <c r="O126" i="6"/>
  <c r="P126" i="6"/>
  <c r="Q126" i="6"/>
  <c r="R126" i="6"/>
  <c r="S126" i="6"/>
  <c r="T126" i="6"/>
  <c r="U126" i="6"/>
  <c r="V126" i="6"/>
  <c r="W126" i="6"/>
  <c r="X126" i="6"/>
  <c r="Y126" i="6"/>
  <c r="N127" i="6"/>
  <c r="O127" i="6"/>
  <c r="P127" i="6"/>
  <c r="Q127" i="6"/>
  <c r="R127" i="6"/>
  <c r="S127" i="6"/>
  <c r="T127" i="6"/>
  <c r="U127" i="6"/>
  <c r="V127" i="6"/>
  <c r="W127" i="6"/>
  <c r="X127" i="6"/>
  <c r="Y127" i="6"/>
  <c r="N128" i="6"/>
  <c r="O128" i="6"/>
  <c r="P128" i="6"/>
  <c r="Q128" i="6"/>
  <c r="R128" i="6"/>
  <c r="S128" i="6"/>
  <c r="T128" i="6"/>
  <c r="U128" i="6"/>
  <c r="V128" i="6"/>
  <c r="W128" i="6"/>
  <c r="X128" i="6"/>
  <c r="Y128" i="6"/>
  <c r="N129" i="6"/>
  <c r="O129" i="6"/>
  <c r="P129" i="6"/>
  <c r="Q129" i="6"/>
  <c r="R129" i="6"/>
  <c r="S129" i="6"/>
  <c r="T129" i="6"/>
  <c r="U129" i="6"/>
  <c r="V129" i="6"/>
  <c r="W129" i="6"/>
  <c r="X129" i="6"/>
  <c r="Y129" i="6"/>
  <c r="N130" i="6"/>
  <c r="O130" i="6"/>
  <c r="P130" i="6"/>
  <c r="Q130" i="6"/>
  <c r="R130" i="6"/>
  <c r="S130" i="6"/>
  <c r="T130" i="6"/>
  <c r="U130" i="6"/>
  <c r="V130" i="6"/>
  <c r="W130" i="6"/>
  <c r="X130" i="6"/>
  <c r="Y130" i="6"/>
  <c r="N131" i="6"/>
  <c r="O131" i="6"/>
  <c r="P131" i="6"/>
  <c r="Q131" i="6"/>
  <c r="R131" i="6"/>
  <c r="S131" i="6"/>
  <c r="T131" i="6"/>
  <c r="U131" i="6"/>
  <c r="V131" i="6"/>
  <c r="W131" i="6"/>
  <c r="X131" i="6"/>
  <c r="Y131" i="6"/>
  <c r="N132" i="6"/>
  <c r="O132" i="6"/>
  <c r="P132" i="6"/>
  <c r="Q132" i="6"/>
  <c r="R132" i="6"/>
  <c r="S132" i="6"/>
  <c r="T132" i="6"/>
  <c r="U132" i="6"/>
  <c r="V132" i="6"/>
  <c r="W132" i="6"/>
  <c r="X132" i="6"/>
  <c r="Y132" i="6"/>
  <c r="N133" i="6"/>
  <c r="O133" i="6"/>
  <c r="P133" i="6"/>
  <c r="Q133" i="6"/>
  <c r="R133" i="6"/>
  <c r="S133" i="6"/>
  <c r="T133" i="6"/>
  <c r="U133" i="6"/>
  <c r="V133" i="6"/>
  <c r="W133" i="6"/>
  <c r="X133" i="6"/>
  <c r="Y133" i="6"/>
  <c r="N134" i="6"/>
  <c r="O134" i="6"/>
  <c r="P134" i="6"/>
  <c r="Q134" i="6"/>
  <c r="R134" i="6"/>
  <c r="S134" i="6"/>
  <c r="T134" i="6"/>
  <c r="U134" i="6"/>
  <c r="V134" i="6"/>
  <c r="W134" i="6"/>
  <c r="X134" i="6"/>
  <c r="Y134" i="6"/>
  <c r="N135" i="6"/>
  <c r="O135" i="6"/>
  <c r="P135" i="6"/>
  <c r="Q135" i="6"/>
  <c r="R135" i="6"/>
  <c r="S135" i="6"/>
  <c r="T135" i="6"/>
  <c r="U135" i="6"/>
  <c r="V135" i="6"/>
  <c r="W135" i="6"/>
  <c r="X135" i="6"/>
  <c r="Y135" i="6"/>
  <c r="N136" i="6"/>
  <c r="O136" i="6"/>
  <c r="P136" i="6"/>
  <c r="Q136" i="6"/>
  <c r="R136" i="6"/>
  <c r="S136" i="6"/>
  <c r="T136" i="6"/>
  <c r="U136" i="6"/>
  <c r="V136" i="6"/>
  <c r="W136" i="6"/>
  <c r="X136" i="6"/>
  <c r="Y136" i="6"/>
  <c r="N137" i="6"/>
  <c r="O137" i="6"/>
  <c r="P137" i="6"/>
  <c r="Q137" i="6"/>
  <c r="R137" i="6"/>
  <c r="S137" i="6"/>
  <c r="T137" i="6"/>
  <c r="U137" i="6"/>
  <c r="V137" i="6"/>
  <c r="W137" i="6"/>
  <c r="X137" i="6"/>
  <c r="Y137" i="6"/>
  <c r="N138" i="6"/>
  <c r="O138" i="6"/>
  <c r="P138" i="6"/>
  <c r="Q138" i="6"/>
  <c r="R138" i="6"/>
  <c r="S138" i="6"/>
  <c r="T138" i="6"/>
  <c r="U138" i="6"/>
  <c r="V138" i="6"/>
  <c r="W138" i="6"/>
  <c r="X138" i="6"/>
  <c r="Y138" i="6"/>
  <c r="N139" i="6"/>
  <c r="O139" i="6"/>
  <c r="P139" i="6"/>
  <c r="Q139" i="6"/>
  <c r="R139" i="6"/>
  <c r="S139" i="6"/>
  <c r="T139" i="6"/>
  <c r="U139" i="6"/>
  <c r="V139" i="6"/>
  <c r="W139" i="6"/>
  <c r="X139" i="6"/>
  <c r="Y139" i="6"/>
  <c r="N140" i="6"/>
  <c r="O140" i="6"/>
  <c r="P140" i="6"/>
  <c r="Q140" i="6"/>
  <c r="R140" i="6"/>
  <c r="S140" i="6"/>
  <c r="T140" i="6"/>
  <c r="U140" i="6"/>
  <c r="V140" i="6"/>
  <c r="W140" i="6"/>
  <c r="X140" i="6"/>
  <c r="Y140" i="6"/>
  <c r="N141" i="6"/>
  <c r="O141" i="6"/>
  <c r="P141" i="6"/>
  <c r="Q141" i="6"/>
  <c r="R141" i="6"/>
  <c r="S141" i="6"/>
  <c r="T141" i="6"/>
  <c r="U141" i="6"/>
  <c r="V141" i="6"/>
  <c r="W141" i="6"/>
  <c r="X141" i="6"/>
  <c r="Y141" i="6"/>
  <c r="N142" i="6"/>
  <c r="O142" i="6"/>
  <c r="P142" i="6"/>
  <c r="Q142" i="6"/>
  <c r="R142" i="6"/>
  <c r="S142" i="6"/>
  <c r="T142" i="6"/>
  <c r="U142" i="6"/>
  <c r="V142" i="6"/>
  <c r="W142" i="6"/>
  <c r="X142" i="6"/>
  <c r="Y142" i="6"/>
  <c r="N143" i="6"/>
  <c r="O143" i="6"/>
  <c r="P143" i="6"/>
  <c r="Q143" i="6"/>
  <c r="R143" i="6"/>
  <c r="S143" i="6"/>
  <c r="T143" i="6"/>
  <c r="U143" i="6"/>
  <c r="V143" i="6"/>
  <c r="W143" i="6"/>
  <c r="X143" i="6"/>
  <c r="Y143" i="6"/>
  <c r="N144" i="6"/>
  <c r="O144" i="6"/>
  <c r="P144" i="6"/>
  <c r="Q144" i="6"/>
  <c r="R144" i="6"/>
  <c r="S144" i="6"/>
  <c r="T144" i="6"/>
  <c r="U144" i="6"/>
  <c r="V144" i="6"/>
  <c r="W144" i="6"/>
  <c r="X144" i="6"/>
  <c r="Y144" i="6"/>
  <c r="N145" i="6"/>
  <c r="O145" i="6"/>
  <c r="P145" i="6"/>
  <c r="Q145" i="6"/>
  <c r="R145" i="6"/>
  <c r="S145" i="6"/>
  <c r="T145" i="6"/>
  <c r="U145" i="6"/>
  <c r="V145" i="6"/>
  <c r="W145" i="6"/>
  <c r="X145" i="6"/>
  <c r="Y145" i="6"/>
  <c r="N146" i="6"/>
  <c r="O146" i="6"/>
  <c r="P146" i="6"/>
  <c r="Q146" i="6"/>
  <c r="R146" i="6"/>
  <c r="S146" i="6"/>
  <c r="T146" i="6"/>
  <c r="U146" i="6"/>
  <c r="V146" i="6"/>
  <c r="W146" i="6"/>
  <c r="X146" i="6"/>
  <c r="Y146" i="6"/>
  <c r="N147" i="6"/>
  <c r="O147" i="6"/>
  <c r="P147" i="6"/>
  <c r="Q147" i="6"/>
  <c r="R147" i="6"/>
  <c r="S147" i="6"/>
  <c r="T147" i="6"/>
  <c r="U147" i="6"/>
  <c r="V147" i="6"/>
  <c r="W147" i="6"/>
  <c r="X147" i="6"/>
  <c r="Y147" i="6"/>
  <c r="N148" i="6"/>
  <c r="O148" i="6"/>
  <c r="P148" i="6"/>
  <c r="Q148" i="6"/>
  <c r="R148" i="6"/>
  <c r="S148" i="6"/>
  <c r="T148" i="6"/>
  <c r="U148" i="6"/>
  <c r="V148" i="6"/>
  <c r="W148" i="6"/>
  <c r="X148" i="6"/>
  <c r="Y148" i="6"/>
  <c r="N149" i="6"/>
  <c r="O149" i="6"/>
  <c r="P149" i="6"/>
  <c r="Q149" i="6"/>
  <c r="R149" i="6"/>
  <c r="S149" i="6"/>
  <c r="T149" i="6"/>
  <c r="U149" i="6"/>
  <c r="V149" i="6"/>
  <c r="W149" i="6"/>
  <c r="X149" i="6"/>
  <c r="Y149" i="6"/>
  <c r="N150" i="6"/>
  <c r="O150" i="6"/>
  <c r="P150" i="6"/>
  <c r="Q150" i="6"/>
  <c r="R150" i="6"/>
  <c r="S150" i="6"/>
  <c r="T150" i="6"/>
  <c r="U150" i="6"/>
  <c r="V150" i="6"/>
  <c r="W150" i="6"/>
  <c r="X150" i="6"/>
  <c r="Y150" i="6"/>
  <c r="N151" i="6"/>
  <c r="O151" i="6"/>
  <c r="P151" i="6"/>
  <c r="Q151" i="6"/>
  <c r="R151" i="6"/>
  <c r="S151" i="6"/>
  <c r="T151" i="6"/>
  <c r="U151" i="6"/>
  <c r="V151" i="6"/>
  <c r="W151" i="6"/>
  <c r="X151" i="6"/>
  <c r="Y151" i="6"/>
  <c r="N152" i="6"/>
  <c r="O152" i="6"/>
  <c r="P152" i="6"/>
  <c r="Q152" i="6"/>
  <c r="R152" i="6"/>
  <c r="S152" i="6"/>
  <c r="T152" i="6"/>
  <c r="U152" i="6"/>
  <c r="V152" i="6"/>
  <c r="W152" i="6"/>
  <c r="X152" i="6"/>
  <c r="Y152" i="6"/>
  <c r="N153" i="6"/>
  <c r="O153" i="6"/>
  <c r="P153" i="6"/>
  <c r="Q153" i="6"/>
  <c r="R153" i="6"/>
  <c r="S153" i="6"/>
  <c r="T153" i="6"/>
  <c r="U153" i="6"/>
  <c r="V153" i="6"/>
  <c r="W153" i="6"/>
  <c r="X153" i="6"/>
  <c r="Y153" i="6"/>
  <c r="N154" i="6"/>
  <c r="O154" i="6"/>
  <c r="P154" i="6"/>
  <c r="Q154" i="6"/>
  <c r="R154" i="6"/>
  <c r="S154" i="6"/>
  <c r="T154" i="6"/>
  <c r="U154" i="6"/>
  <c r="V154" i="6"/>
  <c r="W154" i="6"/>
  <c r="X154" i="6"/>
  <c r="Y154" i="6"/>
  <c r="N155" i="6"/>
  <c r="O155" i="6"/>
  <c r="P155" i="6"/>
  <c r="Q155" i="6"/>
  <c r="R155" i="6"/>
  <c r="S155" i="6"/>
  <c r="T155" i="6"/>
  <c r="U155" i="6"/>
  <c r="V155" i="6"/>
  <c r="W155" i="6"/>
  <c r="X155" i="6"/>
  <c r="Y155" i="6"/>
  <c r="N156" i="6"/>
  <c r="O156" i="6"/>
  <c r="P156" i="6"/>
  <c r="Q156" i="6"/>
  <c r="R156" i="6"/>
  <c r="S156" i="6"/>
  <c r="T156" i="6"/>
  <c r="U156" i="6"/>
  <c r="V156" i="6"/>
  <c r="W156" i="6"/>
  <c r="X156" i="6"/>
  <c r="Y156" i="6"/>
  <c r="N157" i="6"/>
  <c r="O157" i="6"/>
  <c r="P157" i="6"/>
  <c r="Q157" i="6"/>
  <c r="R157" i="6"/>
  <c r="S157" i="6"/>
  <c r="T157" i="6"/>
  <c r="U157" i="6"/>
  <c r="V157" i="6"/>
  <c r="W157" i="6"/>
  <c r="X157" i="6"/>
  <c r="Y157" i="6"/>
  <c r="N158" i="6"/>
  <c r="O158" i="6"/>
  <c r="P158" i="6"/>
  <c r="Q158" i="6"/>
  <c r="R158" i="6"/>
  <c r="S158" i="6"/>
  <c r="T158" i="6"/>
  <c r="U158" i="6"/>
  <c r="V158" i="6"/>
  <c r="W158" i="6"/>
  <c r="X158" i="6"/>
  <c r="Y158" i="6"/>
  <c r="N159" i="6"/>
  <c r="O159" i="6"/>
  <c r="P159" i="6"/>
  <c r="Q159" i="6"/>
  <c r="R159" i="6"/>
  <c r="S159" i="6"/>
  <c r="T159" i="6"/>
  <c r="U159" i="6"/>
  <c r="V159" i="6"/>
  <c r="W159" i="6"/>
  <c r="X159" i="6"/>
  <c r="Y159" i="6"/>
  <c r="N160" i="6"/>
  <c r="O160" i="6"/>
  <c r="P160" i="6"/>
  <c r="Q160" i="6"/>
  <c r="R160" i="6"/>
  <c r="S160" i="6"/>
  <c r="T160" i="6"/>
  <c r="U160" i="6"/>
  <c r="V160" i="6"/>
  <c r="W160" i="6"/>
  <c r="X160" i="6"/>
  <c r="Y160" i="6"/>
  <c r="N161" i="6"/>
  <c r="O161" i="6"/>
  <c r="P161" i="6"/>
  <c r="Q161" i="6"/>
  <c r="R161" i="6"/>
  <c r="S161" i="6"/>
  <c r="T161" i="6"/>
  <c r="U161" i="6"/>
  <c r="V161" i="6"/>
  <c r="W161" i="6"/>
  <c r="X161" i="6"/>
  <c r="Y161" i="6"/>
  <c r="N162" i="6"/>
  <c r="O162" i="6"/>
  <c r="P162" i="6"/>
  <c r="Q162" i="6"/>
  <c r="R162" i="6"/>
  <c r="S162" i="6"/>
  <c r="T162" i="6"/>
  <c r="U162" i="6"/>
  <c r="V162" i="6"/>
  <c r="W162" i="6"/>
  <c r="X162" i="6"/>
  <c r="Y162" i="6"/>
  <c r="N163" i="6"/>
  <c r="O163" i="6"/>
  <c r="P163" i="6"/>
  <c r="Q163" i="6"/>
  <c r="R163" i="6"/>
  <c r="S163" i="6"/>
  <c r="T163" i="6"/>
  <c r="U163" i="6"/>
  <c r="V163" i="6"/>
  <c r="W163" i="6"/>
  <c r="X163" i="6"/>
  <c r="Y163" i="6"/>
  <c r="N164" i="6"/>
  <c r="O164" i="6"/>
  <c r="P164" i="6"/>
  <c r="Q164" i="6"/>
  <c r="R164" i="6"/>
  <c r="S164" i="6"/>
  <c r="T164" i="6"/>
  <c r="U164" i="6"/>
  <c r="V164" i="6"/>
  <c r="W164" i="6"/>
  <c r="X164" i="6"/>
  <c r="Y164" i="6"/>
  <c r="N165" i="6"/>
  <c r="O165" i="6"/>
  <c r="P165" i="6"/>
  <c r="Q165" i="6"/>
  <c r="R165" i="6"/>
  <c r="S165" i="6"/>
  <c r="T165" i="6"/>
  <c r="U165" i="6"/>
  <c r="V165" i="6"/>
  <c r="W165" i="6"/>
  <c r="X165" i="6"/>
  <c r="Y165" i="6"/>
  <c r="N166" i="6"/>
  <c r="O166" i="6"/>
  <c r="P166" i="6"/>
  <c r="Q166" i="6"/>
  <c r="R166" i="6"/>
  <c r="S166" i="6"/>
  <c r="T166" i="6"/>
  <c r="U166" i="6"/>
  <c r="V166" i="6"/>
  <c r="W166" i="6"/>
  <c r="X166" i="6"/>
  <c r="Y166" i="6"/>
  <c r="N167" i="6"/>
  <c r="O167" i="6"/>
  <c r="P167" i="6"/>
  <c r="Q167" i="6"/>
  <c r="R167" i="6"/>
  <c r="S167" i="6"/>
  <c r="T167" i="6"/>
  <c r="U167" i="6"/>
  <c r="V167" i="6"/>
  <c r="W167" i="6"/>
  <c r="X167" i="6"/>
  <c r="Y167" i="6"/>
  <c r="N168" i="6"/>
  <c r="O168" i="6"/>
  <c r="P168" i="6"/>
  <c r="Q168" i="6"/>
  <c r="R168" i="6"/>
  <c r="S168" i="6"/>
  <c r="T168" i="6"/>
  <c r="U168" i="6"/>
  <c r="V168" i="6"/>
  <c r="W168" i="6"/>
  <c r="X168" i="6"/>
  <c r="Y168" i="6"/>
  <c r="N169" i="6"/>
  <c r="O169" i="6"/>
  <c r="P169" i="6"/>
  <c r="Q169" i="6"/>
  <c r="R169" i="6"/>
  <c r="S169" i="6"/>
  <c r="T169" i="6"/>
  <c r="U169" i="6"/>
  <c r="V169" i="6"/>
  <c r="W169" i="6"/>
  <c r="X169" i="6"/>
  <c r="Y169" i="6"/>
  <c r="N170" i="6"/>
  <c r="O170" i="6"/>
  <c r="P170" i="6"/>
  <c r="Q170" i="6"/>
  <c r="R170" i="6"/>
  <c r="S170" i="6"/>
  <c r="T170" i="6"/>
  <c r="U170" i="6"/>
  <c r="V170" i="6"/>
  <c r="W170" i="6"/>
  <c r="X170" i="6"/>
  <c r="Y170" i="6"/>
  <c r="N171" i="6"/>
  <c r="O171" i="6"/>
  <c r="P171" i="6"/>
  <c r="Q171" i="6"/>
  <c r="R171" i="6"/>
  <c r="S171" i="6"/>
  <c r="T171" i="6"/>
  <c r="U171" i="6"/>
  <c r="V171" i="6"/>
  <c r="W171" i="6"/>
  <c r="X171" i="6"/>
  <c r="Y171" i="6"/>
  <c r="N172" i="6"/>
  <c r="O172" i="6"/>
  <c r="P172" i="6"/>
  <c r="Q172" i="6"/>
  <c r="R172" i="6"/>
  <c r="S172" i="6"/>
  <c r="T172" i="6"/>
  <c r="U172" i="6"/>
  <c r="V172" i="6"/>
  <c r="W172" i="6"/>
  <c r="X172" i="6"/>
  <c r="Y172" i="6"/>
  <c r="N173" i="6"/>
  <c r="O173" i="6"/>
  <c r="P173" i="6"/>
  <c r="Q173" i="6"/>
  <c r="R173" i="6"/>
  <c r="S173" i="6"/>
  <c r="T173" i="6"/>
  <c r="U173" i="6"/>
  <c r="V173" i="6"/>
  <c r="W173" i="6"/>
  <c r="X173" i="6"/>
  <c r="Y173" i="6"/>
  <c r="N174" i="6"/>
  <c r="O174" i="6"/>
  <c r="P174" i="6"/>
  <c r="Q174" i="6"/>
  <c r="R174" i="6"/>
  <c r="S174" i="6"/>
  <c r="T174" i="6"/>
  <c r="U174" i="6"/>
  <c r="V174" i="6"/>
  <c r="W174" i="6"/>
  <c r="X174" i="6"/>
  <c r="Y174" i="6"/>
  <c r="N175" i="6"/>
  <c r="O175" i="6"/>
  <c r="P175" i="6"/>
  <c r="Q175" i="6"/>
  <c r="R175" i="6"/>
  <c r="S175" i="6"/>
  <c r="T175" i="6"/>
  <c r="U175" i="6"/>
  <c r="V175" i="6"/>
  <c r="W175" i="6"/>
  <c r="X175" i="6"/>
  <c r="Y175" i="6"/>
  <c r="N176" i="6"/>
  <c r="O176" i="6"/>
  <c r="P176" i="6"/>
  <c r="Q176" i="6"/>
  <c r="R176" i="6"/>
  <c r="S176" i="6"/>
  <c r="T176" i="6"/>
  <c r="U176" i="6"/>
  <c r="V176" i="6"/>
  <c r="W176" i="6"/>
  <c r="X176" i="6"/>
  <c r="Y176" i="6"/>
  <c r="N177" i="6"/>
  <c r="O177" i="6"/>
  <c r="P177" i="6"/>
  <c r="Q177" i="6"/>
  <c r="R177" i="6"/>
  <c r="S177" i="6"/>
  <c r="T177" i="6"/>
  <c r="U177" i="6"/>
  <c r="V177" i="6"/>
  <c r="W177" i="6"/>
  <c r="X177" i="6"/>
  <c r="Y177" i="6"/>
  <c r="N178" i="6"/>
  <c r="O178" i="6"/>
  <c r="P178" i="6"/>
  <c r="Q178" i="6"/>
  <c r="R178" i="6"/>
  <c r="S178" i="6"/>
  <c r="T178" i="6"/>
  <c r="U178" i="6"/>
  <c r="V178" i="6"/>
  <c r="W178" i="6"/>
  <c r="X178" i="6"/>
  <c r="Y178" i="6"/>
  <c r="N179" i="6"/>
  <c r="O179" i="6"/>
  <c r="P179" i="6"/>
  <c r="Q179" i="6"/>
  <c r="R179" i="6"/>
  <c r="S179" i="6"/>
  <c r="T179" i="6"/>
  <c r="U179" i="6"/>
  <c r="V179" i="6"/>
  <c r="W179" i="6"/>
  <c r="X179" i="6"/>
  <c r="Y179" i="6"/>
  <c r="N180" i="6"/>
  <c r="O180" i="6"/>
  <c r="P180" i="6"/>
  <c r="Q180" i="6"/>
  <c r="R180" i="6"/>
  <c r="S180" i="6"/>
  <c r="T180" i="6"/>
  <c r="U180" i="6"/>
  <c r="V180" i="6"/>
  <c r="W180" i="6"/>
  <c r="X180" i="6"/>
  <c r="Y180" i="6"/>
  <c r="N181" i="6"/>
  <c r="O181" i="6"/>
  <c r="P181" i="6"/>
  <c r="Q181" i="6"/>
  <c r="R181" i="6"/>
  <c r="S181" i="6"/>
  <c r="T181" i="6"/>
  <c r="U181" i="6"/>
  <c r="V181" i="6"/>
  <c r="W181" i="6"/>
  <c r="X181" i="6"/>
  <c r="Y181" i="6"/>
  <c r="N182" i="6"/>
  <c r="O182" i="6"/>
  <c r="P182" i="6"/>
  <c r="Q182" i="6"/>
  <c r="R182" i="6"/>
  <c r="S182" i="6"/>
  <c r="T182" i="6"/>
  <c r="U182" i="6"/>
  <c r="V182" i="6"/>
  <c r="W182" i="6"/>
  <c r="X182" i="6"/>
  <c r="Y182" i="6"/>
  <c r="N183" i="6"/>
  <c r="O183" i="6"/>
  <c r="P183" i="6"/>
  <c r="Q183" i="6"/>
  <c r="R183" i="6"/>
  <c r="S183" i="6"/>
  <c r="T183" i="6"/>
  <c r="U183" i="6"/>
  <c r="V183" i="6"/>
  <c r="W183" i="6"/>
  <c r="X183" i="6"/>
  <c r="Y183" i="6"/>
  <c r="N184" i="6"/>
  <c r="O184" i="6"/>
  <c r="P184" i="6"/>
  <c r="Q184" i="6"/>
  <c r="R184" i="6"/>
  <c r="S184" i="6"/>
  <c r="T184" i="6"/>
  <c r="U184" i="6"/>
  <c r="V184" i="6"/>
  <c r="W184" i="6"/>
  <c r="X184" i="6"/>
  <c r="Y184" i="6"/>
  <c r="N185" i="6"/>
  <c r="O185" i="6"/>
  <c r="P185" i="6"/>
  <c r="Q185" i="6"/>
  <c r="R185" i="6"/>
  <c r="S185" i="6"/>
  <c r="T185" i="6"/>
  <c r="U185" i="6"/>
  <c r="V185" i="6"/>
  <c r="W185" i="6"/>
  <c r="X185" i="6"/>
  <c r="Y185" i="6"/>
  <c r="N186" i="6"/>
  <c r="O186" i="6"/>
  <c r="P186" i="6"/>
  <c r="Q186" i="6"/>
  <c r="R186" i="6"/>
  <c r="S186" i="6"/>
  <c r="T186" i="6"/>
  <c r="U186" i="6"/>
  <c r="V186" i="6"/>
  <c r="W186" i="6"/>
  <c r="X186" i="6"/>
  <c r="Y186" i="6"/>
  <c r="N187" i="6"/>
  <c r="O187" i="6"/>
  <c r="P187" i="6"/>
  <c r="Q187" i="6"/>
  <c r="R187" i="6"/>
  <c r="S187" i="6"/>
  <c r="T187" i="6"/>
  <c r="U187" i="6"/>
  <c r="V187" i="6"/>
  <c r="W187" i="6"/>
  <c r="X187" i="6"/>
  <c r="Y187" i="6"/>
  <c r="N188" i="6"/>
  <c r="O188" i="6"/>
  <c r="P188" i="6"/>
  <c r="Q188" i="6"/>
  <c r="R188" i="6"/>
  <c r="S188" i="6"/>
  <c r="T188" i="6"/>
  <c r="U188" i="6"/>
  <c r="V188" i="6"/>
  <c r="W188" i="6"/>
  <c r="X188" i="6"/>
  <c r="Y188" i="6"/>
  <c r="N189" i="6"/>
  <c r="O189" i="6"/>
  <c r="P189" i="6"/>
  <c r="Q189" i="6"/>
  <c r="R189" i="6"/>
  <c r="S189" i="6"/>
  <c r="T189" i="6"/>
  <c r="U189" i="6"/>
  <c r="V189" i="6"/>
  <c r="W189" i="6"/>
  <c r="X189" i="6"/>
  <c r="Y189" i="6"/>
  <c r="N190" i="6"/>
  <c r="O190" i="6"/>
  <c r="P190" i="6"/>
  <c r="Q190" i="6"/>
  <c r="R190" i="6"/>
  <c r="S190" i="6"/>
  <c r="T190" i="6"/>
  <c r="U190" i="6"/>
  <c r="V190" i="6"/>
  <c r="W190" i="6"/>
  <c r="X190" i="6"/>
  <c r="Y190" i="6"/>
  <c r="N191" i="6"/>
  <c r="O191" i="6"/>
  <c r="P191" i="6"/>
  <c r="Q191" i="6"/>
  <c r="R191" i="6"/>
  <c r="S191" i="6"/>
  <c r="T191" i="6"/>
  <c r="U191" i="6"/>
  <c r="V191" i="6"/>
  <c r="W191" i="6"/>
  <c r="X191" i="6"/>
  <c r="Y191" i="6"/>
  <c r="N192" i="6"/>
  <c r="O192" i="6"/>
  <c r="P192" i="6"/>
  <c r="Q192" i="6"/>
  <c r="R192" i="6"/>
  <c r="S192" i="6"/>
  <c r="T192" i="6"/>
  <c r="U192" i="6"/>
  <c r="V192" i="6"/>
  <c r="W192" i="6"/>
  <c r="X192" i="6"/>
  <c r="Y192" i="6"/>
  <c r="N193" i="6"/>
  <c r="O193" i="6"/>
  <c r="P193" i="6"/>
  <c r="Q193" i="6"/>
  <c r="R193" i="6"/>
  <c r="S193" i="6"/>
  <c r="T193" i="6"/>
  <c r="U193" i="6"/>
  <c r="V193" i="6"/>
  <c r="W193" i="6"/>
  <c r="X193" i="6"/>
  <c r="Y193" i="6"/>
  <c r="N194" i="6"/>
  <c r="O194" i="6"/>
  <c r="P194" i="6"/>
  <c r="Q194" i="6"/>
  <c r="R194" i="6"/>
  <c r="S194" i="6"/>
  <c r="T194" i="6"/>
  <c r="U194" i="6"/>
  <c r="V194" i="6"/>
  <c r="W194" i="6"/>
  <c r="X194" i="6"/>
  <c r="Y194" i="6"/>
  <c r="N195" i="6"/>
  <c r="O195" i="6"/>
  <c r="P195" i="6"/>
  <c r="Q195" i="6"/>
  <c r="R195" i="6"/>
  <c r="S195" i="6"/>
  <c r="T195" i="6"/>
  <c r="U195" i="6"/>
  <c r="V195" i="6"/>
  <c r="W195" i="6"/>
  <c r="X195" i="6"/>
  <c r="Y195" i="6"/>
  <c r="N196" i="6"/>
  <c r="O196" i="6"/>
  <c r="P196" i="6"/>
  <c r="Q196" i="6"/>
  <c r="R196" i="6"/>
  <c r="S196" i="6"/>
  <c r="T196" i="6"/>
  <c r="U196" i="6"/>
  <c r="V196" i="6"/>
  <c r="W196" i="6"/>
  <c r="X196" i="6"/>
  <c r="Y196" i="6"/>
  <c r="N197" i="6"/>
  <c r="O197" i="6"/>
  <c r="P197" i="6"/>
  <c r="Q197" i="6"/>
  <c r="R197" i="6"/>
  <c r="S197" i="6"/>
  <c r="T197" i="6"/>
  <c r="U197" i="6"/>
  <c r="V197" i="6"/>
  <c r="W197" i="6"/>
  <c r="X197" i="6"/>
  <c r="Y197" i="6"/>
  <c r="N198" i="6"/>
  <c r="O198" i="6"/>
  <c r="P198" i="6"/>
  <c r="Q198" i="6"/>
  <c r="R198" i="6"/>
  <c r="S198" i="6"/>
  <c r="T198" i="6"/>
  <c r="U198" i="6"/>
  <c r="V198" i="6"/>
  <c r="W198" i="6"/>
  <c r="X198" i="6"/>
  <c r="Y198" i="6"/>
  <c r="N199" i="6"/>
  <c r="O199" i="6"/>
  <c r="P199" i="6"/>
  <c r="Q199" i="6"/>
  <c r="R199" i="6"/>
  <c r="S199" i="6"/>
  <c r="T199" i="6"/>
  <c r="U199" i="6"/>
  <c r="V199" i="6"/>
  <c r="W199" i="6"/>
  <c r="X199" i="6"/>
  <c r="Y199" i="6"/>
  <c r="N200" i="6"/>
  <c r="O200" i="6"/>
  <c r="P200" i="6"/>
  <c r="Q200" i="6"/>
  <c r="R200" i="6"/>
  <c r="S200" i="6"/>
  <c r="T200" i="6"/>
  <c r="U200" i="6"/>
  <c r="V200" i="6"/>
  <c r="W200" i="6"/>
  <c r="X200" i="6"/>
  <c r="Y200" i="6"/>
  <c r="N201" i="6"/>
  <c r="O201" i="6"/>
  <c r="P201" i="6"/>
  <c r="Q201" i="6"/>
  <c r="R201" i="6"/>
  <c r="S201" i="6"/>
  <c r="T201" i="6"/>
  <c r="U201" i="6"/>
  <c r="V201" i="6"/>
  <c r="W201" i="6"/>
  <c r="X201" i="6"/>
  <c r="Y201" i="6"/>
  <c r="N202" i="6"/>
  <c r="O202" i="6"/>
  <c r="P202" i="6"/>
  <c r="Q202" i="6"/>
  <c r="R202" i="6"/>
  <c r="S202" i="6"/>
  <c r="T202" i="6"/>
  <c r="U202" i="6"/>
  <c r="V202" i="6"/>
  <c r="W202" i="6"/>
  <c r="X202" i="6"/>
  <c r="Y202" i="6"/>
  <c r="N203" i="6"/>
  <c r="O203" i="6"/>
  <c r="P203" i="6"/>
  <c r="Q203" i="6"/>
  <c r="R203" i="6"/>
  <c r="S203" i="6"/>
  <c r="T203" i="6"/>
  <c r="U203" i="6"/>
  <c r="V203" i="6"/>
  <c r="W203" i="6"/>
  <c r="X203" i="6"/>
  <c r="Y203" i="6"/>
  <c r="N204" i="6"/>
  <c r="O204" i="6"/>
  <c r="P204" i="6"/>
  <c r="Q204" i="6"/>
  <c r="R204" i="6"/>
  <c r="S204" i="6"/>
  <c r="T204" i="6"/>
  <c r="U204" i="6"/>
  <c r="V204" i="6"/>
  <c r="W204" i="6"/>
  <c r="X204" i="6"/>
  <c r="Y204" i="6"/>
  <c r="N205" i="6"/>
  <c r="O205" i="6"/>
  <c r="P205" i="6"/>
  <c r="Q205" i="6"/>
  <c r="R205" i="6"/>
  <c r="S205" i="6"/>
  <c r="T205" i="6"/>
  <c r="U205" i="6"/>
  <c r="V205" i="6"/>
  <c r="W205" i="6"/>
  <c r="X205" i="6"/>
  <c r="Y205" i="6"/>
  <c r="N206" i="6"/>
  <c r="O206" i="6"/>
  <c r="P206" i="6"/>
  <c r="Q206" i="6"/>
  <c r="R206" i="6"/>
  <c r="S206" i="6"/>
  <c r="T206" i="6"/>
  <c r="U206" i="6"/>
  <c r="V206" i="6"/>
  <c r="W206" i="6"/>
  <c r="X206" i="6"/>
  <c r="Y206" i="6"/>
  <c r="N207" i="6"/>
  <c r="O207" i="6"/>
  <c r="P207" i="6"/>
  <c r="Q207" i="6"/>
  <c r="R207" i="6"/>
  <c r="S207" i="6"/>
  <c r="T207" i="6"/>
  <c r="U207" i="6"/>
  <c r="V207" i="6"/>
  <c r="W207" i="6"/>
  <c r="X207" i="6"/>
  <c r="Y207" i="6"/>
  <c r="N208" i="6"/>
  <c r="O208" i="6"/>
  <c r="P208" i="6"/>
  <c r="Q208" i="6"/>
  <c r="R208" i="6"/>
  <c r="S208" i="6"/>
  <c r="T208" i="6"/>
  <c r="U208" i="6"/>
  <c r="V208" i="6"/>
  <c r="W208" i="6"/>
  <c r="X208" i="6"/>
  <c r="Y208" i="6"/>
  <c r="N209" i="6"/>
  <c r="O209" i="6"/>
  <c r="P209" i="6"/>
  <c r="Q209" i="6"/>
  <c r="R209" i="6"/>
  <c r="S209" i="6"/>
  <c r="T209" i="6"/>
  <c r="U209" i="6"/>
  <c r="V209" i="6"/>
  <c r="W209" i="6"/>
  <c r="X209" i="6"/>
  <c r="Y209" i="6"/>
  <c r="N210" i="6"/>
  <c r="O210" i="6"/>
  <c r="P210" i="6"/>
  <c r="Q210" i="6"/>
  <c r="R210" i="6"/>
  <c r="S210" i="6"/>
  <c r="T210" i="6"/>
  <c r="U210" i="6"/>
  <c r="V210" i="6"/>
  <c r="W210" i="6"/>
  <c r="X210" i="6"/>
  <c r="Y210" i="6"/>
  <c r="N211" i="6"/>
  <c r="O211" i="6"/>
  <c r="P211" i="6"/>
  <c r="Q211" i="6"/>
  <c r="R211" i="6"/>
  <c r="S211" i="6"/>
  <c r="T211" i="6"/>
  <c r="U211" i="6"/>
  <c r="V211" i="6"/>
  <c r="W211" i="6"/>
  <c r="X211" i="6"/>
  <c r="Y211" i="6"/>
  <c r="N212" i="6"/>
  <c r="O212" i="6"/>
  <c r="P212" i="6"/>
  <c r="Q212" i="6"/>
  <c r="R212" i="6"/>
  <c r="S212" i="6"/>
  <c r="T212" i="6"/>
  <c r="U212" i="6"/>
  <c r="V212" i="6"/>
  <c r="W212" i="6"/>
  <c r="X212" i="6"/>
  <c r="Y212" i="6"/>
  <c r="N213" i="6"/>
  <c r="O213" i="6"/>
  <c r="P213" i="6"/>
  <c r="Q213" i="6"/>
  <c r="R213" i="6"/>
  <c r="S213" i="6"/>
  <c r="T213" i="6"/>
  <c r="U213" i="6"/>
  <c r="V213" i="6"/>
  <c r="W213" i="6"/>
  <c r="X213" i="6"/>
  <c r="Y213" i="6"/>
  <c r="N214" i="6"/>
  <c r="O214" i="6"/>
  <c r="P214" i="6"/>
  <c r="Q214" i="6"/>
  <c r="R214" i="6"/>
  <c r="S214" i="6"/>
  <c r="T214" i="6"/>
  <c r="U214" i="6"/>
  <c r="V214" i="6"/>
  <c r="W214" i="6"/>
  <c r="X214" i="6"/>
  <c r="Y214" i="6"/>
  <c r="N215" i="6"/>
  <c r="O215" i="6"/>
  <c r="P215" i="6"/>
  <c r="Q215" i="6"/>
  <c r="R215" i="6"/>
  <c r="S215" i="6"/>
  <c r="T215" i="6"/>
  <c r="U215" i="6"/>
  <c r="V215" i="6"/>
  <c r="W215" i="6"/>
  <c r="X215" i="6"/>
  <c r="Y215" i="6"/>
  <c r="N216" i="6"/>
  <c r="O216" i="6"/>
  <c r="P216" i="6"/>
  <c r="Q216" i="6"/>
  <c r="R216" i="6"/>
  <c r="S216" i="6"/>
  <c r="T216" i="6"/>
  <c r="U216" i="6"/>
  <c r="V216" i="6"/>
  <c r="W216" i="6"/>
  <c r="X216" i="6"/>
  <c r="Y216" i="6"/>
  <c r="N217" i="6"/>
  <c r="O217" i="6"/>
  <c r="P217" i="6"/>
  <c r="Q217" i="6"/>
  <c r="R217" i="6"/>
  <c r="S217" i="6"/>
  <c r="T217" i="6"/>
  <c r="U217" i="6"/>
  <c r="V217" i="6"/>
  <c r="W217" i="6"/>
  <c r="X217" i="6"/>
  <c r="Y217" i="6"/>
  <c r="N218" i="6"/>
  <c r="O218" i="6"/>
  <c r="P218" i="6"/>
  <c r="Q218" i="6"/>
  <c r="R218" i="6"/>
  <c r="S218" i="6"/>
  <c r="T218" i="6"/>
  <c r="U218" i="6"/>
  <c r="V218" i="6"/>
  <c r="W218" i="6"/>
  <c r="X218" i="6"/>
  <c r="Y218" i="6"/>
  <c r="N219" i="6"/>
  <c r="O219" i="6"/>
  <c r="P219" i="6"/>
  <c r="Q219" i="6"/>
  <c r="R219" i="6"/>
  <c r="S219" i="6"/>
  <c r="T219" i="6"/>
  <c r="U219" i="6"/>
  <c r="V219" i="6"/>
  <c r="W219" i="6"/>
  <c r="X219" i="6"/>
  <c r="Y219" i="6"/>
  <c r="N220" i="6"/>
  <c r="O220" i="6"/>
  <c r="P220" i="6"/>
  <c r="Q220" i="6"/>
  <c r="R220" i="6"/>
  <c r="S220" i="6"/>
  <c r="T220" i="6"/>
  <c r="U220" i="6"/>
  <c r="V220" i="6"/>
  <c r="W220" i="6"/>
  <c r="X220" i="6"/>
  <c r="Y220" i="6"/>
  <c r="N221" i="6"/>
  <c r="O221" i="6"/>
  <c r="P221" i="6"/>
  <c r="Q221" i="6"/>
  <c r="R221" i="6"/>
  <c r="S221" i="6"/>
  <c r="T221" i="6"/>
  <c r="U221" i="6"/>
  <c r="V221" i="6"/>
  <c r="W221" i="6"/>
  <c r="X221" i="6"/>
  <c r="Y221" i="6"/>
  <c r="N222" i="6"/>
  <c r="O222" i="6"/>
  <c r="P222" i="6"/>
  <c r="Q222" i="6"/>
  <c r="R222" i="6"/>
  <c r="S222" i="6"/>
  <c r="T222" i="6"/>
  <c r="U222" i="6"/>
  <c r="V222" i="6"/>
  <c r="W222" i="6"/>
  <c r="X222" i="6"/>
  <c r="Y222" i="6"/>
  <c r="N223" i="6"/>
  <c r="O223" i="6"/>
  <c r="P223" i="6"/>
  <c r="Q223" i="6"/>
  <c r="R223" i="6"/>
  <c r="S223" i="6"/>
  <c r="T223" i="6"/>
  <c r="U223" i="6"/>
  <c r="V223" i="6"/>
  <c r="W223" i="6"/>
  <c r="X223" i="6"/>
  <c r="Y223" i="6"/>
  <c r="N224" i="6"/>
  <c r="O224" i="6"/>
  <c r="P224" i="6"/>
  <c r="Q224" i="6"/>
  <c r="R224" i="6"/>
  <c r="S224" i="6"/>
  <c r="T224" i="6"/>
  <c r="U224" i="6"/>
  <c r="V224" i="6"/>
  <c r="W224" i="6"/>
  <c r="X224" i="6"/>
  <c r="Y224" i="6"/>
  <c r="N225" i="6"/>
  <c r="O225" i="6"/>
  <c r="P225" i="6"/>
  <c r="Q225" i="6"/>
  <c r="R225" i="6"/>
  <c r="S225" i="6"/>
  <c r="T225" i="6"/>
  <c r="U225" i="6"/>
  <c r="V225" i="6"/>
  <c r="W225" i="6"/>
  <c r="X225" i="6"/>
  <c r="Y225" i="6"/>
  <c r="N226" i="6"/>
  <c r="O226" i="6"/>
  <c r="P226" i="6"/>
  <c r="Q226" i="6"/>
  <c r="R226" i="6"/>
  <c r="S226" i="6"/>
  <c r="T226" i="6"/>
  <c r="U226" i="6"/>
  <c r="V226" i="6"/>
  <c r="W226" i="6"/>
  <c r="X226" i="6"/>
  <c r="Y226" i="6"/>
  <c r="N227" i="6"/>
  <c r="O227" i="6"/>
  <c r="P227" i="6"/>
  <c r="Q227" i="6"/>
  <c r="R227" i="6"/>
  <c r="S227" i="6"/>
  <c r="T227" i="6"/>
  <c r="U227" i="6"/>
  <c r="V227" i="6"/>
  <c r="W227" i="6"/>
  <c r="X227" i="6"/>
  <c r="Y227" i="6"/>
  <c r="N228" i="6"/>
  <c r="O228" i="6"/>
  <c r="P228" i="6"/>
  <c r="Q228" i="6"/>
  <c r="R228" i="6"/>
  <c r="S228" i="6"/>
  <c r="T228" i="6"/>
  <c r="U228" i="6"/>
  <c r="V228" i="6"/>
  <c r="W228" i="6"/>
  <c r="X228" i="6"/>
  <c r="Y228" i="6"/>
  <c r="N229" i="6"/>
  <c r="O229" i="6"/>
  <c r="P229" i="6"/>
  <c r="Q229" i="6"/>
  <c r="R229" i="6"/>
  <c r="S229" i="6"/>
  <c r="T229" i="6"/>
  <c r="U229" i="6"/>
  <c r="V229" i="6"/>
  <c r="W229" i="6"/>
  <c r="X229" i="6"/>
  <c r="Y229" i="6"/>
  <c r="N230" i="6"/>
  <c r="O230" i="6"/>
  <c r="P230" i="6"/>
  <c r="Q230" i="6"/>
  <c r="R230" i="6"/>
  <c r="S230" i="6"/>
  <c r="T230" i="6"/>
  <c r="U230" i="6"/>
  <c r="V230" i="6"/>
  <c r="W230" i="6"/>
  <c r="X230" i="6"/>
  <c r="Y230" i="6"/>
  <c r="N231" i="6"/>
  <c r="O231" i="6"/>
  <c r="P231" i="6"/>
  <c r="Q231" i="6"/>
  <c r="R231" i="6"/>
  <c r="S231" i="6"/>
  <c r="T231" i="6"/>
  <c r="U231" i="6"/>
  <c r="V231" i="6"/>
  <c r="W231" i="6"/>
  <c r="X231" i="6"/>
  <c r="Y231" i="6"/>
  <c r="N232" i="6"/>
  <c r="O232" i="6"/>
  <c r="P232" i="6"/>
  <c r="Q232" i="6"/>
  <c r="R232" i="6"/>
  <c r="S232" i="6"/>
  <c r="T232" i="6"/>
  <c r="U232" i="6"/>
  <c r="V232" i="6"/>
  <c r="W232" i="6"/>
  <c r="X232" i="6"/>
  <c r="Y232" i="6"/>
  <c r="N233" i="6"/>
  <c r="O233" i="6"/>
  <c r="P233" i="6"/>
  <c r="Q233" i="6"/>
  <c r="R233" i="6"/>
  <c r="S233" i="6"/>
  <c r="T233" i="6"/>
  <c r="U233" i="6"/>
  <c r="V233" i="6"/>
  <c r="W233" i="6"/>
  <c r="X233" i="6"/>
  <c r="Y233" i="6"/>
  <c r="N234" i="6"/>
  <c r="O234" i="6"/>
  <c r="P234" i="6"/>
  <c r="Q234" i="6"/>
  <c r="R234" i="6"/>
  <c r="S234" i="6"/>
  <c r="T234" i="6"/>
  <c r="U234" i="6"/>
  <c r="V234" i="6"/>
  <c r="W234" i="6"/>
  <c r="X234" i="6"/>
  <c r="Y234" i="6"/>
  <c r="N235" i="6"/>
  <c r="O235" i="6"/>
  <c r="P235" i="6"/>
  <c r="Q235" i="6"/>
  <c r="R235" i="6"/>
  <c r="S235" i="6"/>
  <c r="T235" i="6"/>
  <c r="U235" i="6"/>
  <c r="V235" i="6"/>
  <c r="W235" i="6"/>
  <c r="X235" i="6"/>
  <c r="Y235" i="6"/>
  <c r="N236" i="6"/>
  <c r="O236" i="6"/>
  <c r="P236" i="6"/>
  <c r="Q236" i="6"/>
  <c r="R236" i="6"/>
  <c r="S236" i="6"/>
  <c r="T236" i="6"/>
  <c r="U236" i="6"/>
  <c r="V236" i="6"/>
  <c r="W236" i="6"/>
  <c r="X236" i="6"/>
  <c r="Y236" i="6"/>
  <c r="N237" i="6"/>
  <c r="O237" i="6"/>
  <c r="P237" i="6"/>
  <c r="Q237" i="6"/>
  <c r="R237" i="6"/>
  <c r="S237" i="6"/>
  <c r="T237" i="6"/>
  <c r="U237" i="6"/>
  <c r="V237" i="6"/>
  <c r="W237" i="6"/>
  <c r="X237" i="6"/>
  <c r="Y237" i="6"/>
  <c r="N238" i="6"/>
  <c r="O238" i="6"/>
  <c r="P238" i="6"/>
  <c r="Q238" i="6"/>
  <c r="R238" i="6"/>
  <c r="S238" i="6"/>
  <c r="T238" i="6"/>
  <c r="U238" i="6"/>
  <c r="V238" i="6"/>
  <c r="W238" i="6"/>
  <c r="X238" i="6"/>
  <c r="Y238" i="6"/>
  <c r="N239" i="6"/>
  <c r="O239" i="6"/>
  <c r="P239" i="6"/>
  <c r="Q239" i="6"/>
  <c r="R239" i="6"/>
  <c r="S239" i="6"/>
  <c r="T239" i="6"/>
  <c r="U239" i="6"/>
  <c r="V239" i="6"/>
  <c r="W239" i="6"/>
  <c r="X239" i="6"/>
  <c r="Y239" i="6"/>
  <c r="N240" i="6"/>
  <c r="O240" i="6"/>
  <c r="P240" i="6"/>
  <c r="Q240" i="6"/>
  <c r="R240" i="6"/>
  <c r="S240" i="6"/>
  <c r="T240" i="6"/>
  <c r="U240" i="6"/>
  <c r="V240" i="6"/>
  <c r="W240" i="6"/>
  <c r="X240" i="6"/>
  <c r="Y240" i="6"/>
  <c r="N241" i="6"/>
  <c r="O241" i="6"/>
  <c r="P241" i="6"/>
  <c r="Q241" i="6"/>
  <c r="R241" i="6"/>
  <c r="S241" i="6"/>
  <c r="T241" i="6"/>
  <c r="U241" i="6"/>
  <c r="V241" i="6"/>
  <c r="W241" i="6"/>
  <c r="X241" i="6"/>
  <c r="Y241" i="6"/>
  <c r="N242" i="6"/>
  <c r="O242" i="6"/>
  <c r="P242" i="6"/>
  <c r="Q242" i="6"/>
  <c r="R242" i="6"/>
  <c r="S242" i="6"/>
  <c r="T242" i="6"/>
  <c r="U242" i="6"/>
  <c r="V242" i="6"/>
  <c r="W242" i="6"/>
  <c r="X242" i="6"/>
  <c r="Y242" i="6"/>
  <c r="N243" i="6"/>
  <c r="O243" i="6"/>
  <c r="P243" i="6"/>
  <c r="Q243" i="6"/>
  <c r="R243" i="6"/>
  <c r="S243" i="6"/>
  <c r="T243" i="6"/>
  <c r="U243" i="6"/>
  <c r="V243" i="6"/>
  <c r="W243" i="6"/>
  <c r="X243" i="6"/>
  <c r="Y243" i="6"/>
  <c r="N244" i="6"/>
  <c r="O244" i="6"/>
  <c r="P244" i="6"/>
  <c r="Q244" i="6"/>
  <c r="R244" i="6"/>
  <c r="S244" i="6"/>
  <c r="T244" i="6"/>
  <c r="U244" i="6"/>
  <c r="V244" i="6"/>
  <c r="W244" i="6"/>
  <c r="X244" i="6"/>
  <c r="Y244" i="6"/>
  <c r="N245" i="6"/>
  <c r="O245" i="6"/>
  <c r="P245" i="6"/>
  <c r="Q245" i="6"/>
  <c r="R245" i="6"/>
  <c r="S245" i="6"/>
  <c r="T245" i="6"/>
  <c r="U245" i="6"/>
  <c r="V245" i="6"/>
  <c r="W245" i="6"/>
  <c r="X245" i="6"/>
  <c r="Y245" i="6"/>
  <c r="N246" i="6"/>
  <c r="O246" i="6"/>
  <c r="P246" i="6"/>
  <c r="Q246" i="6"/>
  <c r="R246" i="6"/>
  <c r="S246" i="6"/>
  <c r="T246" i="6"/>
  <c r="U246" i="6"/>
  <c r="V246" i="6"/>
  <c r="W246" i="6"/>
  <c r="X246" i="6"/>
  <c r="Y246" i="6"/>
  <c r="N247" i="6"/>
  <c r="O247" i="6"/>
  <c r="P247" i="6"/>
  <c r="Q247" i="6"/>
  <c r="R247" i="6"/>
  <c r="S247" i="6"/>
  <c r="T247" i="6"/>
  <c r="U247" i="6"/>
  <c r="V247" i="6"/>
  <c r="W247" i="6"/>
  <c r="X247" i="6"/>
  <c r="Y247" i="6"/>
  <c r="N248" i="6"/>
  <c r="O248" i="6"/>
  <c r="P248" i="6"/>
  <c r="Q248" i="6"/>
  <c r="R248" i="6"/>
  <c r="S248" i="6"/>
  <c r="T248" i="6"/>
  <c r="U248" i="6"/>
  <c r="V248" i="6"/>
  <c r="W248" i="6"/>
  <c r="X248" i="6"/>
  <c r="Y248" i="6"/>
  <c r="N249" i="6"/>
  <c r="O249" i="6"/>
  <c r="P249" i="6"/>
  <c r="Q249" i="6"/>
  <c r="R249" i="6"/>
  <c r="S249" i="6"/>
  <c r="T249" i="6"/>
  <c r="U249" i="6"/>
  <c r="V249" i="6"/>
  <c r="W249" i="6"/>
  <c r="X249" i="6"/>
  <c r="Y249" i="6"/>
  <c r="N250" i="6"/>
  <c r="O250" i="6"/>
  <c r="P250" i="6"/>
  <c r="Q250" i="6"/>
  <c r="R250" i="6"/>
  <c r="S250" i="6"/>
  <c r="T250" i="6"/>
  <c r="U250" i="6"/>
  <c r="V250" i="6"/>
  <c r="W250" i="6"/>
  <c r="X250" i="6"/>
  <c r="Y250" i="6"/>
  <c r="N251" i="6"/>
  <c r="O251" i="6"/>
  <c r="P251" i="6"/>
  <c r="Q251" i="6"/>
  <c r="R251" i="6"/>
  <c r="S251" i="6"/>
  <c r="T251" i="6"/>
  <c r="U251" i="6"/>
  <c r="V251" i="6"/>
  <c r="W251" i="6"/>
  <c r="X251" i="6"/>
  <c r="Y251" i="6"/>
  <c r="N252" i="6"/>
  <c r="O252" i="6"/>
  <c r="P252" i="6"/>
  <c r="Q252" i="6"/>
  <c r="R252" i="6"/>
  <c r="S252" i="6"/>
  <c r="T252" i="6"/>
  <c r="U252" i="6"/>
  <c r="V252" i="6"/>
  <c r="W252" i="6"/>
  <c r="X252" i="6"/>
  <c r="Y252" i="6"/>
  <c r="N253" i="6"/>
  <c r="O253" i="6"/>
  <c r="P253" i="6"/>
  <c r="Q253" i="6"/>
  <c r="R253" i="6"/>
  <c r="S253" i="6"/>
  <c r="T253" i="6"/>
  <c r="U253" i="6"/>
  <c r="V253" i="6"/>
  <c r="W253" i="6"/>
  <c r="X253" i="6"/>
  <c r="Y253" i="6"/>
  <c r="N254" i="6"/>
  <c r="O254" i="6"/>
  <c r="P254" i="6"/>
  <c r="Q254" i="6"/>
  <c r="R254" i="6"/>
  <c r="S254" i="6"/>
  <c r="T254" i="6"/>
  <c r="U254" i="6"/>
  <c r="V254" i="6"/>
  <c r="W254" i="6"/>
  <c r="X254" i="6"/>
  <c r="Y254" i="6"/>
  <c r="N255" i="6"/>
  <c r="O255" i="6"/>
  <c r="P255" i="6"/>
  <c r="Q255" i="6"/>
  <c r="R255" i="6"/>
  <c r="S255" i="6"/>
  <c r="T255" i="6"/>
  <c r="U255" i="6"/>
  <c r="V255" i="6"/>
  <c r="W255" i="6"/>
  <c r="X255" i="6"/>
  <c r="Y255" i="6"/>
  <c r="N256" i="6"/>
  <c r="O256" i="6"/>
  <c r="P256" i="6"/>
  <c r="Q256" i="6"/>
  <c r="R256" i="6"/>
  <c r="S256" i="6"/>
  <c r="T256" i="6"/>
  <c r="U256" i="6"/>
  <c r="V256" i="6"/>
  <c r="W256" i="6"/>
  <c r="X256" i="6"/>
  <c r="Y256" i="6"/>
  <c r="N257" i="6"/>
  <c r="O257" i="6"/>
  <c r="P257" i="6"/>
  <c r="Q257" i="6"/>
  <c r="R257" i="6"/>
  <c r="S257" i="6"/>
  <c r="T257" i="6"/>
  <c r="U257" i="6"/>
  <c r="V257" i="6"/>
  <c r="W257" i="6"/>
  <c r="X257" i="6"/>
  <c r="Y257" i="6"/>
  <c r="N258" i="6"/>
  <c r="O258" i="6"/>
  <c r="P258" i="6"/>
  <c r="Q258" i="6"/>
  <c r="R258" i="6"/>
  <c r="S258" i="6"/>
  <c r="T258" i="6"/>
  <c r="U258" i="6"/>
  <c r="V258" i="6"/>
  <c r="W258" i="6"/>
  <c r="X258" i="6"/>
  <c r="Y258" i="6"/>
  <c r="N259" i="6"/>
  <c r="O259" i="6"/>
  <c r="P259" i="6"/>
  <c r="Q259" i="6"/>
  <c r="R259" i="6"/>
  <c r="S259" i="6"/>
  <c r="T259" i="6"/>
  <c r="U259" i="6"/>
  <c r="V259" i="6"/>
  <c r="W259" i="6"/>
  <c r="X259" i="6"/>
  <c r="Y259" i="6"/>
  <c r="N260" i="6"/>
  <c r="O260" i="6"/>
  <c r="P260" i="6"/>
  <c r="Q260" i="6"/>
  <c r="R260" i="6"/>
  <c r="S260" i="6"/>
  <c r="T260" i="6"/>
  <c r="U260" i="6"/>
  <c r="V260" i="6"/>
  <c r="W260" i="6"/>
  <c r="X260" i="6"/>
  <c r="Y260" i="6"/>
  <c r="N261" i="6"/>
  <c r="O261" i="6"/>
  <c r="P261" i="6"/>
  <c r="Q261" i="6"/>
  <c r="R261" i="6"/>
  <c r="S261" i="6"/>
  <c r="T261" i="6"/>
  <c r="U261" i="6"/>
  <c r="V261" i="6"/>
  <c r="W261" i="6"/>
  <c r="X261" i="6"/>
  <c r="Y261" i="6"/>
  <c r="N262" i="6"/>
  <c r="O262" i="6"/>
  <c r="P262" i="6"/>
  <c r="Q262" i="6"/>
  <c r="R262" i="6"/>
  <c r="S262" i="6"/>
  <c r="T262" i="6"/>
  <c r="U262" i="6"/>
  <c r="V262" i="6"/>
  <c r="W262" i="6"/>
  <c r="X262" i="6"/>
  <c r="Y262" i="6"/>
  <c r="N263" i="6"/>
  <c r="O263" i="6"/>
  <c r="P263" i="6"/>
  <c r="Q263" i="6"/>
  <c r="R263" i="6"/>
  <c r="S263" i="6"/>
  <c r="T263" i="6"/>
  <c r="U263" i="6"/>
  <c r="V263" i="6"/>
  <c r="W263" i="6"/>
  <c r="X263" i="6"/>
  <c r="Y263" i="6"/>
  <c r="N264" i="6"/>
  <c r="O264" i="6"/>
  <c r="P264" i="6"/>
  <c r="Q264" i="6"/>
  <c r="R264" i="6"/>
  <c r="S264" i="6"/>
  <c r="T264" i="6"/>
  <c r="U264" i="6"/>
  <c r="V264" i="6"/>
  <c r="W264" i="6"/>
  <c r="X264" i="6"/>
  <c r="Y264" i="6"/>
  <c r="N265" i="6"/>
  <c r="O265" i="6"/>
  <c r="P265" i="6"/>
  <c r="Q265" i="6"/>
  <c r="R265" i="6"/>
  <c r="S265" i="6"/>
  <c r="T265" i="6"/>
  <c r="U265" i="6"/>
  <c r="V265" i="6"/>
  <c r="W265" i="6"/>
  <c r="X265" i="6"/>
  <c r="Y265" i="6"/>
  <c r="N266" i="6"/>
  <c r="O266" i="6"/>
  <c r="P266" i="6"/>
  <c r="Q266" i="6"/>
  <c r="R266" i="6"/>
  <c r="S266" i="6"/>
  <c r="T266" i="6"/>
  <c r="U266" i="6"/>
  <c r="V266" i="6"/>
  <c r="W266" i="6"/>
  <c r="X266" i="6"/>
  <c r="Y266" i="6"/>
  <c r="N267" i="6"/>
  <c r="O267" i="6"/>
  <c r="P267" i="6"/>
  <c r="Q267" i="6"/>
  <c r="R267" i="6"/>
  <c r="S267" i="6"/>
  <c r="T267" i="6"/>
  <c r="U267" i="6"/>
  <c r="V267" i="6"/>
  <c r="W267" i="6"/>
  <c r="X267" i="6"/>
  <c r="Y267" i="6"/>
  <c r="N268" i="6"/>
  <c r="O268" i="6"/>
  <c r="P268" i="6"/>
  <c r="Q268" i="6"/>
  <c r="R268" i="6"/>
  <c r="S268" i="6"/>
  <c r="T268" i="6"/>
  <c r="U268" i="6"/>
  <c r="V268" i="6"/>
  <c r="W268" i="6"/>
  <c r="X268" i="6"/>
  <c r="Y268" i="6"/>
  <c r="N269" i="6"/>
  <c r="O269" i="6"/>
  <c r="P269" i="6"/>
  <c r="Q269" i="6"/>
  <c r="R269" i="6"/>
  <c r="S269" i="6"/>
  <c r="T269" i="6"/>
  <c r="U269" i="6"/>
  <c r="V269" i="6"/>
  <c r="W269" i="6"/>
  <c r="X269" i="6"/>
  <c r="Y269" i="6"/>
  <c r="N270" i="6"/>
  <c r="O270" i="6"/>
  <c r="P270" i="6"/>
  <c r="Q270" i="6"/>
  <c r="R270" i="6"/>
  <c r="S270" i="6"/>
  <c r="T270" i="6"/>
  <c r="U270" i="6"/>
  <c r="V270" i="6"/>
  <c r="W270" i="6"/>
  <c r="X270" i="6"/>
  <c r="Y270" i="6"/>
  <c r="N271" i="6"/>
  <c r="O271" i="6"/>
  <c r="P271" i="6"/>
  <c r="Q271" i="6"/>
  <c r="R271" i="6"/>
  <c r="S271" i="6"/>
  <c r="T271" i="6"/>
  <c r="U271" i="6"/>
  <c r="V271" i="6"/>
  <c r="W271" i="6"/>
  <c r="X271" i="6"/>
  <c r="Y271" i="6"/>
  <c r="N272" i="6"/>
  <c r="O272" i="6"/>
  <c r="P272" i="6"/>
  <c r="Q272" i="6"/>
  <c r="R272" i="6"/>
  <c r="S272" i="6"/>
  <c r="T272" i="6"/>
  <c r="U272" i="6"/>
  <c r="V272" i="6"/>
  <c r="W272" i="6"/>
  <c r="X272" i="6"/>
  <c r="Y272" i="6"/>
  <c r="Y3" i="6"/>
  <c r="W3" i="6"/>
  <c r="N3" i="6"/>
  <c r="O3" i="6"/>
  <c r="P3" i="6"/>
  <c r="Q3" i="6"/>
  <c r="R3" i="6"/>
  <c r="S3" i="6"/>
  <c r="T3" i="6"/>
  <c r="U3" i="6"/>
  <c r="V3" i="6"/>
  <c r="X3" i="6"/>
  <c r="O12" i="8"/>
  <c r="O11" i="8"/>
  <c r="O8" i="8"/>
  <c r="O9" i="8"/>
  <c r="O7" i="8"/>
  <c r="O6" i="8"/>
  <c r="O5" i="8"/>
  <c r="O4" i="8"/>
  <c r="N7" i="8" a="1"/>
  <c r="O10" i="8"/>
  <c r="N9" i="8" a="1"/>
  <c r="N8" i="8" a="1"/>
  <c r="N4" i="8" a="1"/>
  <c r="N5" i="8" a="1"/>
  <c r="N12" i="8" a="1"/>
  <c r="N6" i="8" a="1"/>
  <c r="N11" i="8" a="1"/>
  <c r="N10" i="8" a="1"/>
  <c r="N12" i="8" l="1"/>
  <c r="N11" i="8"/>
  <c r="N9" i="8"/>
  <c r="N10" i="8"/>
  <c r="N8" i="8"/>
  <c r="N7" i="8"/>
  <c r="N6" i="8"/>
  <c r="N5" i="8"/>
  <c r="N4"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<sst xmlns="http://schemas.openxmlformats.org/spreadsheetml/2006/main" count="429" uniqueCount="135">
  <si>
    <t>Date</t>
  </si>
  <si>
    <t>Balfour Beatty (GBP)</t>
  </si>
  <si>
    <t>Twitter (USD)</t>
  </si>
  <si>
    <t>BP.l (GBP)</t>
  </si>
  <si>
    <t>Volkswagen (EUR)</t>
  </si>
  <si>
    <t>Sainsburys (GBP)</t>
  </si>
  <si>
    <t>Gamestop (USD)</t>
  </si>
  <si>
    <t>Goldman Sachs (USD)</t>
  </si>
  <si>
    <t>Barclays (GBP)</t>
  </si>
  <si>
    <t>Ryanair (EUR)</t>
  </si>
  <si>
    <t>EDF (EUR)</t>
  </si>
  <si>
    <t>BlackBerry (USD)</t>
  </si>
  <si>
    <t>Ishares Silver (USD)</t>
  </si>
  <si>
    <t>Absolute</t>
  </si>
  <si>
    <t>Percent change</t>
  </si>
  <si>
    <t>[</t>
  </si>
  <si>
    <t>]</t>
  </si>
  <si>
    <t>,</t>
  </si>
  <si>
    <t>December 2004</t>
  </si>
  <si>
    <t>April 2005</t>
  </si>
  <si>
    <t>August 2005</t>
  </si>
  <si>
    <t>December 2005</t>
  </si>
  <si>
    <t>April 2006</t>
  </si>
  <si>
    <t>August 2006</t>
  </si>
  <si>
    <t>December 2006</t>
  </si>
  <si>
    <t>April 2007</t>
  </si>
  <si>
    <t>August 2007</t>
  </si>
  <si>
    <t>December 2007</t>
  </si>
  <si>
    <t>April 2008</t>
  </si>
  <si>
    <t>August 2008</t>
  </si>
  <si>
    <t>December 2008</t>
  </si>
  <si>
    <t>April 2009</t>
  </si>
  <si>
    <t>August 2009</t>
  </si>
  <si>
    <t>December 2009</t>
  </si>
  <si>
    <t>April 2010</t>
  </si>
  <si>
    <t>August 2010</t>
  </si>
  <si>
    <t>December 2010</t>
  </si>
  <si>
    <t>April 2011</t>
  </si>
  <si>
    <t>August 2011</t>
  </si>
  <si>
    <t>December 2011</t>
  </si>
  <si>
    <t>April 2012</t>
  </si>
  <si>
    <t>August 2012</t>
  </si>
  <si>
    <t>December 2012</t>
  </si>
  <si>
    <t>April 2013</t>
  </si>
  <si>
    <t>August 2013</t>
  </si>
  <si>
    <t>December 2013</t>
  </si>
  <si>
    <t>April 2014</t>
  </si>
  <si>
    <t>August 2014</t>
  </si>
  <si>
    <t>December 2014</t>
  </si>
  <si>
    <t>April 2015</t>
  </si>
  <si>
    <t>August 2015</t>
  </si>
  <si>
    <t>December 2015</t>
  </si>
  <si>
    <t>April 2016</t>
  </si>
  <si>
    <t>August 2016</t>
  </si>
  <si>
    <t>December 2016</t>
  </si>
  <si>
    <t>April 2017</t>
  </si>
  <si>
    <t>August 2017</t>
  </si>
  <si>
    <t>December 2017</t>
  </si>
  <si>
    <t>April 2018</t>
  </si>
  <si>
    <t>August 2018</t>
  </si>
  <si>
    <t>December 2018</t>
  </si>
  <si>
    <t>April 2019</t>
  </si>
  <si>
    <t>August 2019</t>
  </si>
  <si>
    <t>December 2019</t>
  </si>
  <si>
    <t>April 2020</t>
  </si>
  <si>
    <t>August 2020</t>
  </si>
  <si>
    <t>December 2020</t>
  </si>
  <si>
    <t>"</t>
  </si>
  <si>
    <t>",</t>
  </si>
  <si>
    <t/>
  </si>
  <si>
    <t>gain on Gamestop (USD)</t>
  </si>
  <si>
    <t>loss on EDF (EUR)</t>
  </si>
  <si>
    <t>percent of trades in Gamestop (USD)</t>
  </si>
  <si>
    <t>shares of Gamestop (USD)</t>
  </si>
  <si>
    <t>held Volkswagen (EUR) from August 2009 until December 2020</t>
  </si>
  <si>
    <t>Total Money Made</t>
  </si>
  <si>
    <t>Percentage profit</t>
  </si>
  <si>
    <t>Biggest Stock Profit</t>
  </si>
  <si>
    <t>Biggest Stock Loss</t>
  </si>
  <si>
    <t>Total Trades</t>
  </si>
  <si>
    <t>Most Traded stock</t>
  </si>
  <si>
    <t>Biggest holding</t>
  </si>
  <si>
    <t>Longest Holding (years)</t>
  </si>
  <si>
    <t>loss on Sainsburys (GBP)</t>
  </si>
  <si>
    <t>held Sainsburys (GBP) from August 2009 until December 2020</t>
  </si>
  <si>
    <t>percent of trades in EDF (EUR)</t>
  </si>
  <si>
    <t>shares of EDF (EUR)</t>
  </si>
  <si>
    <t>held EDF (EUR) from December 2004 until December 2020</t>
  </si>
  <si>
    <t>Loss Porn Gimp</t>
  </si>
  <si>
    <t>Biggest loss on one stock</t>
  </si>
  <si>
    <t>Diamond Hands</t>
  </si>
  <si>
    <t>Longest hold of a single stock</t>
  </si>
  <si>
    <t>Paper Hands</t>
  </si>
  <si>
    <t>Shortest highest hold of a single stock</t>
  </si>
  <si>
    <t>Memestock Specialist</t>
  </si>
  <si>
    <t xml:space="preserve">Highest % trades of one stock </t>
  </si>
  <si>
    <t>BLM Diversity Award</t>
  </si>
  <si>
    <t xml:space="preserve">Lowest % trades of one stock </t>
  </si>
  <si>
    <t>Round</t>
  </si>
  <si>
    <t>STONKS</t>
  </si>
  <si>
    <t>Award</t>
  </si>
  <si>
    <t>For his;</t>
  </si>
  <si>
    <t>Goes to</t>
  </si>
  <si>
    <t>STONKS AWARDS</t>
  </si>
  <si>
    <t>loss on Ishares Silver (USD)</t>
  </si>
  <si>
    <t>held Gamestop (USD) from December 2004 until December 2020</t>
  </si>
  <si>
    <t>#1</t>
  </si>
  <si>
    <t>#2</t>
  </si>
  <si>
    <t>#3</t>
  </si>
  <si>
    <t>#4</t>
  </si>
  <si>
    <t>#5</t>
  </si>
  <si>
    <t>#6</t>
  </si>
  <si>
    <t>#7</t>
  </si>
  <si>
    <t>#8</t>
  </si>
  <si>
    <t>Award Name</t>
  </si>
  <si>
    <t>Generic Award 1</t>
  </si>
  <si>
    <t>Generic Award 2</t>
  </si>
  <si>
    <t>Generic Award 3</t>
  </si>
  <si>
    <t>Generic Award 4</t>
  </si>
  <si>
    <t>Generic Award 5</t>
  </si>
  <si>
    <t>Generic Award 6</t>
  </si>
  <si>
    <t>Generic Award 7</t>
  </si>
  <si>
    <t>Generic Award 8</t>
  </si>
  <si>
    <t>Generic Award 9</t>
  </si>
  <si>
    <t>most profit on a single stock</t>
  </si>
  <si>
    <t>bigest loss on a single stock</t>
  </si>
  <si>
    <t>most single stocks held at once</t>
  </si>
  <si>
    <t>fewest stock transactions</t>
  </si>
  <si>
    <t>longest single stock hold</t>
  </si>
  <si>
    <t>most stock transactions</t>
  </si>
  <si>
    <t>shortest stock hold</t>
  </si>
  <si>
    <t>higest proportion of trades in one stock</t>
  </si>
  <si>
    <t>lowest proportion of trades in one stock</t>
  </si>
  <si>
    <t>For</t>
  </si>
  <si>
    <t>Percent change (Normalised at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</si>
</sst>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Calibri"/>
      <family val="2"/>
      <scheme val="minor"/>
    </font>
    <font>
      <sz val="14"/>
      <color theme="1"/>
      <name val="Calibri"/>
      <family val="2"/>
      <scheme val="minor"/>
    </font>
    <font>
      <b/>
      <sz val="18"/>
      <color theme="1"/>
      <name val="Calibri"/>
      <family val="2"/>
      <scheme val="minor"/>
    </font>
    <font>
      <sz val="20"/>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14" fontId="0" fillId="0" borderId="0" xfId="0" applyNumberFormat="1"/>
    <xf numFmtId="164" fontId="0" fillId="0" borderId="0" xfId="0" applyNumberFormat="1"/>
    <xf numFmtId="0" fontId="0" fillId="0" borderId="0" xfId="0" applyNumberFormat="1"/>
    <xf numFmtId="0" fontId="0" fillId="0" borderId="0" xfId="0" quotePrefix="1"/>
    <xf numFmtId="49" fontId="0" fillId="0" borderId="0" xfId="0" quotePrefix="1" applyNumberFormat="1"/>
    <xf numFmtId="0" fontId="0" fillId="0" borderId="0" xfId="0" applyAlignment="1">
      <alignment vertical="center" wrapText="1"/>
    </xf>
    <xf numFmtId="0" fontId="1" fillId="0" borderId="1" xfId="0" applyFont="1" applyBorder="1" applyAlignment="1">
      <alignment wrapText="1"/>
    </xf>
    <xf numFmtId="0" fontId="1" fillId="0" borderId="1" xfId="0" applyFont="1" applyBorder="1"/>
    <xf numFmtId="0" fontId="4" fillId="0" borderId="1" xfId="0" applyFont="1" applyBorder="1"/>
    <xf numFmtId="0" fontId="2" fillId="0" borderId="1" xfId="0" applyFont="1" applyBorder="1" applyAlignment="1">
      <alignment horizontal="center" vertical="center"/>
    </xf>
    <xf numFmtId="0" fontId="3" fillId="2" borderId="1" xfId="0" applyFont="1" applyFill="1" applyBorder="1" applyAlignment="1">
      <alignment horizontal="center"/>
    </xf>
    <xf numFmtId="0" fontId="0" fillId="2" borderId="0" xfId="0" applyFill="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'Initial Data'!$B$2</c:f>
              <c:strCache>
                <c:ptCount val="1"/>
                <c:pt idx="0">
                  <c:v>Twitter (USD)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'Initial Data'!$A$3:$A$195</c:f>
              <c:numCache>
                <c:formatCode>m/d/yyyy</c:formatCode>
                <c:ptCount val="193"/>
                <c:pt idx="0">
                  <c:v>44228</c:v>
                </c:pt>
                <c:pt idx="1">
                  <c:v>44197</c:v>
                </c:pt>
                <c:pt idx="2">
                  <c:v>44166</c:v>
                </c:pt>
                <c:pt idx="3">
                  <c:v>44136</c:v>
                </c:pt>
                <c:pt idx="4">
                  <c:v>44105</c:v>
                </c:pt>
                <c:pt idx="5">
                  <c:v>44075</c:v>
                </c:pt>
                <c:pt idx="6">
                  <c:v>44044</c:v>
                </c:pt>
                <c:pt idx="7">
                  <c:v>44013</c:v>
                </c:pt>
                <c:pt idx="8">
                  <c:v>43983</c:v>
                </c:pt>
                <c:pt idx="9">
                  <c:v>43952</c:v>
                </c:pt>
                <c:pt idx="10">
                  <c:v>43922</c:v>
                </c:pt>
                <c:pt idx="11">
                  <c:v>43891</c:v>
                </c:pt>
                <c:pt idx="12">
                  <c:v>43862</c:v>
                </c:pt>
                <c:pt idx="13">
                  <c:v>43831</c:v>
                </c:pt>
                <c:pt idx="14">
                  <c:v>43800</c:v>
                </c:pt>
                <c:pt idx="15">
                  <c:v>43770</c:v>
                </c:pt>
                <c:pt idx="16">
                  <c:v>43739</c:v>
                </c:pt>
                <c:pt idx="17">
                  <c:v>43709</c:v>
                </c:pt>
                <c:pt idx="18">
                  <c:v>43678</c:v>
                </c:pt>
                <c:pt idx="19">
                  <c:v>43647</c:v>
                </c:pt>
                <c:pt idx="20">
                  <c:v>43617</c:v>
                </c:pt>
                <c:pt idx="21">
                  <c:v>43586</c:v>
                </c:pt>
                <c:pt idx="22">
                  <c:v>43556</c:v>
                </c:pt>
                <c:pt idx="23">
                  <c:v>43525</c:v>
                </c:pt>
                <c:pt idx="24">
                  <c:v>43497</c:v>
                </c:pt>
                <c:pt idx="25">
                  <c:v>43466</c:v>
                </c:pt>
                <c:pt idx="26">
                  <c:v>43435</c:v>
                </c:pt>
                <c:pt idx="27">
                  <c:v>43405</c:v>
                </c:pt>
                <c:pt idx="28">
                  <c:v>43374</c:v>
                </c:pt>
                <c:pt idx="29">
                  <c:v>43344</c:v>
                </c:pt>
                <c:pt idx="30">
                  <c:v>43313</c:v>
                </c:pt>
                <c:pt idx="31">
                  <c:v>43282</c:v>
                </c:pt>
                <c:pt idx="32">
                  <c:v>43252</c:v>
                </c:pt>
                <c:pt idx="33">
                  <c:v>43221</c:v>
                </c:pt>
                <c:pt idx="34">
                  <c:v>43191</c:v>
                </c:pt>
                <c:pt idx="35">
                  <c:v>43160</c:v>
                </c:pt>
                <c:pt idx="36">
                  <c:v>43132</c:v>
                </c:pt>
                <c:pt idx="37">
                  <c:v>43101</c:v>
                </c:pt>
                <c:pt idx="38">
                  <c:v>43070</c:v>
                </c:pt>
                <c:pt idx="39">
                  <c:v>43040</c:v>
                </c:pt>
                <c:pt idx="40">
                  <c:v>43009</c:v>
                </c:pt>
                <c:pt idx="41">
                  <c:v>42979</c:v>
                </c:pt>
                <c:pt idx="42">
                  <c:v>42948</c:v>
                </c:pt>
                <c:pt idx="43">
                  <c:v>42917</c:v>
                </c:pt>
                <c:pt idx="44">
                  <c:v>42887</c:v>
                </c:pt>
                <c:pt idx="45">
                  <c:v>42856</c:v>
                </c:pt>
                <c:pt idx="46">
                  <c:v>42826</c:v>
                </c:pt>
                <c:pt idx="47">
                  <c:v>42795</c:v>
                </c:pt>
                <c:pt idx="48">
                  <c:v>42767</c:v>
                </c:pt>
                <c:pt idx="49">
                  <c:v>42736</c:v>
                </c:pt>
                <c:pt idx="50">
                  <c:v>42705</c:v>
                </c:pt>
                <c:pt idx="51">
                  <c:v>42675</c:v>
                </c:pt>
                <c:pt idx="52">
                  <c:v>42644</c:v>
                </c:pt>
                <c:pt idx="53">
                  <c:v>42614</c:v>
                </c:pt>
                <c:pt idx="54">
                  <c:v>42583</c:v>
                </c:pt>
                <c:pt idx="55">
                  <c:v>42552</c:v>
                </c:pt>
                <c:pt idx="56">
                  <c:v>42522</c:v>
                </c:pt>
                <c:pt idx="57">
                  <c:v>42491</c:v>
                </c:pt>
                <c:pt idx="58">
                  <c:v>42461</c:v>
                </c:pt>
                <c:pt idx="59">
                  <c:v>42430</c:v>
                </c:pt>
                <c:pt idx="60">
                  <c:v>42401</c:v>
                </c:pt>
                <c:pt idx="61">
                  <c:v>42370</c:v>
                </c:pt>
                <c:pt idx="62">
                  <c:v>42339</c:v>
                </c:pt>
                <c:pt idx="63">
                  <c:v>42309</c:v>
                </c:pt>
                <c:pt idx="64">
                  <c:v>42278</c:v>
                </c:pt>
                <c:pt idx="65">
                  <c:v>42248</c:v>
                </c:pt>
                <c:pt idx="66">
                  <c:v>42217</c:v>
                </c:pt>
                <c:pt idx="67">
                  <c:v>42186</c:v>
                </c:pt>
                <c:pt idx="68">
                  <c:v>42156</c:v>
                </c:pt>
                <c:pt idx="69">
                  <c:v>42125</c:v>
                </c:pt>
                <c:pt idx="70">
                  <c:v>42095</c:v>
                </c:pt>
                <c:pt idx="71">
                  <c:v>42064</c:v>
                </c:pt>
                <c:pt idx="72">
                  <c:v>42036</c:v>
                </c:pt>
                <c:pt idx="73">
                  <c:v>42005</c:v>
                </c:pt>
                <c:pt idx="74">
                  <c:v>41974</c:v>
                </c:pt>
                <c:pt idx="75">
                  <c:v>41944</c:v>
                </c:pt>
                <c:pt idx="76">
                  <c:v>41913</c:v>
                </c:pt>
                <c:pt idx="77">
                  <c:v>41883</c:v>
                </c:pt>
                <c:pt idx="78">
                  <c:v>41852</c:v>
                </c:pt>
                <c:pt idx="79">
                  <c:v>41821</c:v>
                </c:pt>
                <c:pt idx="80">
                  <c:v>41791</c:v>
                </c:pt>
                <c:pt idx="81">
                  <c:v>41760</c:v>
                </c:pt>
                <c:pt idx="82">
                  <c:v>41730</c:v>
                </c:pt>
                <c:pt idx="83">
                  <c:v>41699</c:v>
                </c:pt>
                <c:pt idx="84">
                  <c:v>41671</c:v>
                </c:pt>
                <c:pt idx="85">
                  <c:v>41640</c:v>
                </c:pt>
                <c:pt idx="86">
                  <c:v>41609</c:v>
                </c:pt>
                <c:pt idx="87">
                  <c:v>41579</c:v>
                </c:pt>
                <c:pt idx="88">
                  <c:v>41548</c:v>
                </c:pt>
                <c:pt idx="89">
                  <c:v>41518</c:v>
                </c:pt>
                <c:pt idx="90">
                  <c:v>41487</c:v>
                </c:pt>
                <c:pt idx="91">
                  <c:v>41456</c:v>
                </c:pt>
                <c:pt idx="92">
                  <c:v>41426</c:v>
                </c:pt>
                <c:pt idx="93">
                  <c:v>41395</c:v>
                </c:pt>
                <c:pt idx="94">
                  <c:v>41365</c:v>
                </c:pt>
                <c:pt idx="95">
                  <c:v>41334</c:v>
                </c:pt>
                <c:pt idx="96">
                  <c:v>41306</c:v>
                </c:pt>
                <c:pt idx="97">
                  <c:v>41275</c:v>
                </c:pt>
                <c:pt idx="98">
                  <c:v>41244</c:v>
                </c:pt>
                <c:pt idx="99">
                  <c:v>41214</c:v>
                </c:pt>
                <c:pt idx="100">
                  <c:v>41183</c:v>
                </c:pt>
                <c:pt idx="101">
                  <c:v>41153</c:v>
                </c:pt>
                <c:pt idx="102">
                  <c:v>41122</c:v>
                </c:pt>
                <c:pt idx="103">
                  <c:v>41091</c:v>
                </c:pt>
                <c:pt idx="104">
                  <c:v>41061</c:v>
                </c:pt>
                <c:pt idx="105">
                  <c:v>41030</c:v>
                </c:pt>
                <c:pt idx="106">
                  <c:v>41000</c:v>
                </c:pt>
                <c:pt idx="107">
                  <c:v>40969</c:v>
                </c:pt>
                <c:pt idx="108">
                  <c:v>40940</c:v>
                </c:pt>
                <c:pt idx="109">
                  <c:v>40909</c:v>
                </c:pt>
                <c:pt idx="110">
                  <c:v>40878</c:v>
                </c:pt>
                <c:pt idx="111">
                  <c:v>40848</c:v>
                </c:pt>
                <c:pt idx="112">
                  <c:v>40817</c:v>
                </c:pt>
                <c:pt idx="113">
                  <c:v>40787</c:v>
                </c:pt>
                <c:pt idx="114">
                  <c:v>40756</c:v>
                </c:pt>
                <c:pt idx="115">
                  <c:v>40725</c:v>
                </c:pt>
                <c:pt idx="116">
                  <c:v>40695</c:v>
                </c:pt>
                <c:pt idx="117">
                  <c:v>40664</c:v>
                </c:pt>
                <c:pt idx="118">
                  <c:v>40634</c:v>
                </c:pt>
                <c:pt idx="119">
                  <c:v>40603</c:v>
                </c:pt>
                <c:pt idx="120">
                  <c:v>40575</c:v>
                </c:pt>
                <c:pt idx="121">
                  <c:v>40544</c:v>
                </c:pt>
                <c:pt idx="122">
                  <c:v>40513</c:v>
                </c:pt>
                <c:pt idx="123">
                  <c:v>40483</c:v>
                </c:pt>
                <c:pt idx="124">
                  <c:v>40452</c:v>
                </c:pt>
                <c:pt idx="125">
                  <c:v>40422</c:v>
                </c:pt>
                <c:pt idx="126">
                  <c:v>40391</c:v>
                </c:pt>
                <c:pt idx="127">
                  <c:v>40360</c:v>
                </c:pt>
                <c:pt idx="128">
                  <c:v>40330</c:v>
                </c:pt>
                <c:pt idx="129">
                  <c:v>40299</c:v>
                </c:pt>
                <c:pt idx="130">
                  <c:v>40269</c:v>
                </c:pt>
                <c:pt idx="131">
                  <c:v>40238</c:v>
                </c:pt>
                <c:pt idx="132">
                  <c:v>40210</c:v>
                </c:pt>
                <c:pt idx="133">
                  <c:v>40179</c:v>
                </c:pt>
                <c:pt idx="134">
                  <c:v>40148</c:v>
                </c:pt>
                <c:pt idx="135">
                  <c:v>40118</c:v>
                </c:pt>
                <c:pt idx="136">
                  <c:v>40087</c:v>
                </c:pt>
                <c:pt idx="137">
                  <c:v>40057</c:v>
                </c:pt>
                <c:pt idx="138">
                  <c:v>40026</c:v>
                </c:pt>
                <c:pt idx="139">
                  <c:v>39995</c:v>
                </c:pt>
                <c:pt idx="140">
                  <c:v>39965</c:v>
                </c:pt>
                <c:pt idx="141">
                  <c:v>39934</c:v>
                </c:pt>
                <c:pt idx="142">
                  <c:v>39904</c:v>
                </c:pt>
                <c:pt idx="143">
                  <c:v>39873</c:v>
                </c:pt>
                <c:pt idx="144">
                  <c:v>39845</c:v>
                </c:pt>
                <c:pt idx="145">
                  <c:v>39814</c:v>
                </c:pt>
                <c:pt idx="146">
                  <c:v>39783</c:v>
                </c:pt>
                <c:pt idx="147">
                  <c:v>39753</c:v>
                </c:pt>
                <c:pt idx="148">
                  <c:v>39722</c:v>
                </c:pt>
                <c:pt idx="149">
                  <c:v>39692</c:v>
                </c:pt>
                <c:pt idx="150">
                  <c:v>39661</c:v>
                </c:pt>
                <c:pt idx="151">
                  <c:v>39630</c:v>
                </c:pt>
                <c:pt idx="152">
                  <c:v>39600</c:v>
                </c:pt>
                <c:pt idx="153">
                  <c:v>39569</c:v>
                </c:pt>
                <c:pt idx="154">
                  <c:v>39539</c:v>
                </c:pt>
                <c:pt idx="155">
                  <c:v>39508</c:v>
                </c:pt>
                <c:pt idx="156">
                  <c:v>39479</c:v>
                </c:pt>
                <c:pt idx="157">
                  <c:v>39448</c:v>
                </c:pt>
                <c:pt idx="158">
                  <c:v>39417</c:v>
                </c:pt>
                <c:pt idx="159">
                  <c:v>39387</c:v>
                </c:pt>
                <c:pt idx="160">
                  <c:v>39356</c:v>
                </c:pt>
                <c:pt idx="161">
                  <c:v>39326</c:v>
                </c:pt>
                <c:pt idx="162">
                  <c:v>39295</c:v>
                </c:pt>
                <c:pt idx="163">
                  <c:v>39264</c:v>
                </c:pt>
                <c:pt idx="164">
                  <c:v>39234</c:v>
                </c:pt>
                <c:pt idx="165">
                  <c:v>39203</c:v>
                </c:pt>
                <c:pt idx="166">
                  <c:v>39173</c:v>
                </c:pt>
                <c:pt idx="167">
                  <c:v>39142</c:v>
                </c:pt>
                <c:pt idx="168">
                  <c:v>39114</c:v>
                </c:pt>
                <c:pt idx="169">
                  <c:v>39083</c:v>
                </c:pt>
                <c:pt idx="170">
                  <c:v>39052</c:v>
                </c:pt>
                <c:pt idx="171">
                  <c:v>39022</c:v>
                </c:pt>
                <c:pt idx="172">
                  <c:v>38991</c:v>
                </c:pt>
                <c:pt idx="173">
                  <c:v>38961</c:v>
                </c:pt>
                <c:pt idx="174">
                  <c:v>38930</c:v>
                </c:pt>
                <c:pt idx="175">
                  <c:v>38899</c:v>
                </c:pt>
                <c:pt idx="176">
                  <c:v>38869</c:v>
                </c:pt>
                <c:pt idx="177">
                  <c:v>38838</c:v>
                </c:pt>
                <c:pt idx="178">
                  <c:v>38808</c:v>
                </c:pt>
                <c:pt idx="179">
                  <c:v>38777</c:v>
                </c:pt>
                <c:pt idx="180">
                  <c:v>38749</c:v>
                </c:pt>
                <c:pt idx="181">
                  <c:v>38718</c:v>
                </c:pt>
                <c:pt idx="182">
                  <c:v>38687</c:v>
                </c:pt>
                <c:pt idx="183">
                  <c:v>38657</c:v>
                </c:pt>
                <c:pt idx="184">
                  <c:v>38626</c:v>
                </c:pt>
                <c:pt idx="185">
                  <c:v>38596</c:v>
                </c:pt>
                <c:pt idx="186">
                  <c:v>38565</c:v>
                </c:pt>
                <c:pt idx="187">
                  <c:v>38534</c:v>
                </c:pt>
                <c:pt idx="188">
                  <c:v>38504</c:v>
                </c:pt>
                <c:pt idx="189">
                  <c:v>38473</c:v>
                </c:pt>
                <c:pt idx="190">
                  <c:v>38443</c:v>
                </c:pt>
                <c:pt idx="191">
                  <c:v>38412</c:v>
                </c:pt>
                <c:pt idx="192">
                  <c:v>38384</c:v>
                </c:pt>
              </c:numCache>
            </c:numRef>
          </c:cat>
          <c:val>
            <c:numRef>
              <c:f>'Initial Data'!$B$3:$B$195</c:f>
              <c:numCache>
                <c:formatCode>General</c:formatCode>
                <c:ptCount val="193"/>
                <c:pt idx="0">
                  <c:v>71.900002000000001</c:v>
                </c:pt>
                <c:pt idx="1">
                  <c:v>50.529998999999997</c:v>
                </c:pt>
                <c:pt idx="2">
                  <c:v>54.150002000000001</c:v>
                </c:pt>
                <c:pt idx="3">
                  <c:v>46.509998000000003</c:v>
                </c:pt>
                <c:pt idx="4">
                  <c:v>41.360000999999997</c:v>
                </c:pt>
                <c:pt idx="5">
                  <c:v>44.5</c:v>
                </c:pt>
                <c:pt idx="6">
                  <c:v>40.580002</c:v>
                </c:pt>
                <c:pt idx="7">
                  <c:v>36.400002000000001</c:v>
                </c:pt>
                <c:pt idx="8">
                  <c:v>29.790001</c:v>
                </c:pt>
                <c:pt idx="9">
                  <c:v>30.969999000000001</c:v>
                </c:pt>
                <c:pt idx="10">
                  <c:v>28.68</c:v>
                </c:pt>
                <c:pt idx="11">
                  <c:v>24.559999000000001</c:v>
                </c:pt>
                <c:pt idx="12">
                  <c:v>33.200001</c:v>
                </c:pt>
                <c:pt idx="13">
                  <c:v>32.479999999999997</c:v>
                </c:pt>
                <c:pt idx="14">
                  <c:v>32.049999</c:v>
                </c:pt>
                <c:pt idx="15">
                  <c:v>30.91</c:v>
                </c:pt>
                <c:pt idx="16">
                  <c:v>29.969999000000001</c:v>
                </c:pt>
                <c:pt idx="17">
                  <c:v>41.200001</c:v>
                </c:pt>
                <c:pt idx="18">
                  <c:v>42.650002000000001</c:v>
                </c:pt>
                <c:pt idx="19">
                  <c:v>42.310001</c:v>
                </c:pt>
                <c:pt idx="20">
                  <c:v>34.900002000000001</c:v>
                </c:pt>
                <c:pt idx="21">
                  <c:v>36.439999</c:v>
                </c:pt>
                <c:pt idx="22">
                  <c:v>39.909999999999997</c:v>
                </c:pt>
                <c:pt idx="23">
                  <c:v>32.880001</c:v>
                </c:pt>
                <c:pt idx="24">
                  <c:v>30.780000999999999</c:v>
                </c:pt>
                <c:pt idx="25">
                  <c:v>33.560001</c:v>
                </c:pt>
                <c:pt idx="26">
                  <c:v>28.74</c:v>
                </c:pt>
                <c:pt idx="27">
                  <c:v>31.450001</c:v>
                </c:pt>
                <c:pt idx="28">
                  <c:v>34.75</c:v>
                </c:pt>
                <c:pt idx="29">
                  <c:v>28.459999</c:v>
                </c:pt>
                <c:pt idx="30">
                  <c:v>35.18</c:v>
                </c:pt>
                <c:pt idx="31">
                  <c:v>31.870000999999998</c:v>
                </c:pt>
                <c:pt idx="32">
                  <c:v>43.669998</c:v>
                </c:pt>
                <c:pt idx="33">
                  <c:v>34.700001</c:v>
                </c:pt>
                <c:pt idx="34">
                  <c:v>30.309999000000001</c:v>
                </c:pt>
                <c:pt idx="35">
                  <c:v>29.01</c:v>
                </c:pt>
                <c:pt idx="36">
                  <c:v>31.860001</c:v>
                </c:pt>
                <c:pt idx="37">
                  <c:v>25.809999000000001</c:v>
                </c:pt>
                <c:pt idx="38">
                  <c:v>24.01</c:v>
                </c:pt>
                <c:pt idx="39">
                  <c:v>20.58</c:v>
                </c:pt>
                <c:pt idx="40">
                  <c:v>20.620000999999998</c:v>
                </c:pt>
                <c:pt idx="41">
                  <c:v>16.870000999999998</c:v>
                </c:pt>
                <c:pt idx="42">
                  <c:v>16.91</c:v>
                </c:pt>
                <c:pt idx="43">
                  <c:v>16.09</c:v>
                </c:pt>
                <c:pt idx="44">
                  <c:v>17.870000999999998</c:v>
                </c:pt>
                <c:pt idx="45">
                  <c:v>18.32</c:v>
                </c:pt>
                <c:pt idx="46">
                  <c:v>16.48</c:v>
                </c:pt>
                <c:pt idx="47">
                  <c:v>14.95</c:v>
                </c:pt>
                <c:pt idx="48">
                  <c:v>15.77</c:v>
                </c:pt>
                <c:pt idx="49">
                  <c:v>17.620000999999998</c:v>
                </c:pt>
                <c:pt idx="50">
                  <c:v>16.299999</c:v>
                </c:pt>
                <c:pt idx="51">
                  <c:v>18.489999999999998</c:v>
                </c:pt>
                <c:pt idx="52">
                  <c:v>17.950001</c:v>
                </c:pt>
                <c:pt idx="53">
                  <c:v>23.049999</c:v>
                </c:pt>
                <c:pt idx="54">
                  <c:v>19.209999</c:v>
                </c:pt>
                <c:pt idx="55">
                  <c:v>16.639999</c:v>
                </c:pt>
                <c:pt idx="56">
                  <c:v>16.91</c:v>
                </c:pt>
                <c:pt idx="57">
                  <c:v>15.22</c:v>
                </c:pt>
                <c:pt idx="58">
                  <c:v>14.62</c:v>
                </c:pt>
                <c:pt idx="59">
                  <c:v>16.549999</c:v>
                </c:pt>
                <c:pt idx="60">
                  <c:v>18.120000999999998</c:v>
                </c:pt>
                <c:pt idx="61">
                  <c:v>16.799999</c:v>
                </c:pt>
                <c:pt idx="62">
                  <c:v>23.139999</c:v>
                </c:pt>
                <c:pt idx="63">
                  <c:v>25.4</c:v>
                </c:pt>
                <c:pt idx="64">
                  <c:v>28.459999</c:v>
                </c:pt>
                <c:pt idx="65">
                  <c:v>26.940000999999999</c:v>
                </c:pt>
                <c:pt idx="66">
                  <c:v>27.790001</c:v>
                </c:pt>
                <c:pt idx="67">
                  <c:v>31.01</c:v>
                </c:pt>
                <c:pt idx="68">
                  <c:v>36.220001000000003</c:v>
                </c:pt>
                <c:pt idx="69">
                  <c:v>36.669998</c:v>
                </c:pt>
                <c:pt idx="70">
                  <c:v>38.959999000000003</c:v>
                </c:pt>
                <c:pt idx="71">
                  <c:v>50.080002</c:v>
                </c:pt>
                <c:pt idx="72">
                  <c:v>48.080002</c:v>
                </c:pt>
                <c:pt idx="73">
                  <c:v>37.529998999999997</c:v>
                </c:pt>
                <c:pt idx="74">
                  <c:v>35.869999</c:v>
                </c:pt>
                <c:pt idx="75">
                  <c:v>41.740001999999997</c:v>
                </c:pt>
                <c:pt idx="76">
                  <c:v>41.470001000000003</c:v>
                </c:pt>
                <c:pt idx="77">
                  <c:v>51.580002</c:v>
                </c:pt>
                <c:pt idx="78">
                  <c:v>49.75</c:v>
                </c:pt>
                <c:pt idx="79">
                  <c:v>45.189999</c:v>
                </c:pt>
                <c:pt idx="80">
                  <c:v>40.970001000000003</c:v>
                </c:pt>
                <c:pt idx="81">
                  <c:v>32.439999</c:v>
                </c:pt>
                <c:pt idx="82">
                  <c:v>38.970001000000003</c:v>
                </c:pt>
                <c:pt idx="83">
                  <c:v>46.669998</c:v>
                </c:pt>
                <c:pt idx="84">
                  <c:v>54.91</c:v>
                </c:pt>
                <c:pt idx="85">
                  <c:v>64.5</c:v>
                </c:pt>
                <c:pt idx="86">
                  <c:v>63.650002000000001</c:v>
                </c:pt>
              </c:numCache>
            </c:numRef>
          </c:val>
          <c:smooth val="0"/>
          <c:extLst>
            <c:ext xmlns:c16="http://schemas.microsoft.com/office/drawing/2014/chart" uri="{C3380CC4-5D6E-409C-BE32-E72D297353CC}">
              <c16:uniqueId val="{00000000-1051-424F-920E-2A775496EC92}"/>
            </c:ext>
          </c:extLst>
        </c:ser>
        <c:ser>
          <c:idx val="1"/>
          <c:order val="1"/>
          <c:tx>
            <c:strRef>
              <c:f>'Initial Data'!$C$2</c:f>
              <c:strCache>
                <c:ptCount val="1"/>
                <c:pt idx="0">
                  <c:v>Balfour Beatty (GBP)</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'Initial Data'!$A$3:$A$195</c:f>
              <c:numCache>
                <c:formatCode>m/d/yyyy</c:formatCode>
                <c:ptCount val="193"/>
                <c:pt idx="0">
                  <c:v>44228</c:v>
                </c:pt>
                <c:pt idx="1">
                  <c:v>44197</c:v>
                </c:pt>
                <c:pt idx="2">
                  <c:v>44166</c:v>
                </c:pt>
                <c:pt idx="3">
                  <c:v>44136</c:v>
                </c:pt>
                <c:pt idx="4">
                  <c:v>44105</c:v>
                </c:pt>
                <c:pt idx="5">
                  <c:v>44075</c:v>
                </c:pt>
                <c:pt idx="6">
                  <c:v>44044</c:v>
                </c:pt>
                <c:pt idx="7">
                  <c:v>44013</c:v>
                </c:pt>
                <c:pt idx="8">
                  <c:v>43983</c:v>
                </c:pt>
                <c:pt idx="9">
                  <c:v>43952</c:v>
                </c:pt>
                <c:pt idx="10">
                  <c:v>43922</c:v>
                </c:pt>
                <c:pt idx="11">
                  <c:v>43891</c:v>
                </c:pt>
                <c:pt idx="12">
                  <c:v>43862</c:v>
                </c:pt>
                <c:pt idx="13">
                  <c:v>43831</c:v>
                </c:pt>
                <c:pt idx="14">
                  <c:v>43800</c:v>
                </c:pt>
                <c:pt idx="15">
                  <c:v>43770</c:v>
                </c:pt>
                <c:pt idx="16">
                  <c:v>43739</c:v>
                </c:pt>
                <c:pt idx="17">
                  <c:v>43709</c:v>
                </c:pt>
                <c:pt idx="18">
                  <c:v>43678</c:v>
                </c:pt>
                <c:pt idx="19">
                  <c:v>43647</c:v>
                </c:pt>
                <c:pt idx="20">
                  <c:v>43617</c:v>
                </c:pt>
                <c:pt idx="21">
                  <c:v>43586</c:v>
                </c:pt>
                <c:pt idx="22">
                  <c:v>43556</c:v>
                </c:pt>
                <c:pt idx="23">
                  <c:v>43525</c:v>
                </c:pt>
                <c:pt idx="24">
                  <c:v>43497</c:v>
                </c:pt>
                <c:pt idx="25">
                  <c:v>43466</c:v>
                </c:pt>
                <c:pt idx="26">
                  <c:v>43435</c:v>
                </c:pt>
                <c:pt idx="27">
                  <c:v>43405</c:v>
                </c:pt>
                <c:pt idx="28">
                  <c:v>43374</c:v>
                </c:pt>
                <c:pt idx="29">
                  <c:v>43344</c:v>
                </c:pt>
                <c:pt idx="30">
                  <c:v>43313</c:v>
                </c:pt>
                <c:pt idx="31">
                  <c:v>43282</c:v>
                </c:pt>
                <c:pt idx="32">
                  <c:v>43252</c:v>
                </c:pt>
                <c:pt idx="33">
                  <c:v>43221</c:v>
                </c:pt>
                <c:pt idx="34">
                  <c:v>43191</c:v>
                </c:pt>
                <c:pt idx="35">
                  <c:v>43160</c:v>
                </c:pt>
                <c:pt idx="36">
                  <c:v>43132</c:v>
                </c:pt>
                <c:pt idx="37">
                  <c:v>43101</c:v>
                </c:pt>
                <c:pt idx="38">
                  <c:v>43070</c:v>
                </c:pt>
                <c:pt idx="39">
                  <c:v>43040</c:v>
                </c:pt>
                <c:pt idx="40">
                  <c:v>43009</c:v>
                </c:pt>
                <c:pt idx="41">
                  <c:v>42979</c:v>
                </c:pt>
                <c:pt idx="42">
                  <c:v>42948</c:v>
                </c:pt>
                <c:pt idx="43">
                  <c:v>42917</c:v>
                </c:pt>
                <c:pt idx="44">
                  <c:v>42887</c:v>
                </c:pt>
                <c:pt idx="45">
                  <c:v>42856</c:v>
                </c:pt>
                <c:pt idx="46">
                  <c:v>42826</c:v>
                </c:pt>
                <c:pt idx="47">
                  <c:v>42795</c:v>
                </c:pt>
                <c:pt idx="48">
                  <c:v>42767</c:v>
                </c:pt>
                <c:pt idx="49">
                  <c:v>42736</c:v>
                </c:pt>
                <c:pt idx="50">
                  <c:v>42705</c:v>
                </c:pt>
                <c:pt idx="51">
                  <c:v>42675</c:v>
                </c:pt>
                <c:pt idx="52">
                  <c:v>42644</c:v>
                </c:pt>
                <c:pt idx="53">
                  <c:v>42614</c:v>
                </c:pt>
                <c:pt idx="54">
                  <c:v>42583</c:v>
                </c:pt>
                <c:pt idx="55">
                  <c:v>42552</c:v>
                </c:pt>
                <c:pt idx="56">
                  <c:v>42522</c:v>
                </c:pt>
                <c:pt idx="57">
                  <c:v>42491</c:v>
                </c:pt>
                <c:pt idx="58">
                  <c:v>42461</c:v>
                </c:pt>
                <c:pt idx="59">
                  <c:v>42430</c:v>
                </c:pt>
                <c:pt idx="60">
                  <c:v>42401</c:v>
                </c:pt>
                <c:pt idx="61">
                  <c:v>42370</c:v>
                </c:pt>
                <c:pt idx="62">
                  <c:v>42339</c:v>
                </c:pt>
                <c:pt idx="63">
                  <c:v>42309</c:v>
                </c:pt>
                <c:pt idx="64">
                  <c:v>42278</c:v>
                </c:pt>
                <c:pt idx="65">
                  <c:v>42248</c:v>
                </c:pt>
                <c:pt idx="66">
                  <c:v>42217</c:v>
                </c:pt>
                <c:pt idx="67">
                  <c:v>42186</c:v>
                </c:pt>
                <c:pt idx="68">
                  <c:v>42156</c:v>
                </c:pt>
                <c:pt idx="69">
                  <c:v>42125</c:v>
                </c:pt>
                <c:pt idx="70">
                  <c:v>42095</c:v>
                </c:pt>
                <c:pt idx="71">
                  <c:v>42064</c:v>
                </c:pt>
                <c:pt idx="72">
                  <c:v>42036</c:v>
                </c:pt>
                <c:pt idx="73">
                  <c:v>42005</c:v>
                </c:pt>
                <c:pt idx="74">
                  <c:v>41974</c:v>
                </c:pt>
                <c:pt idx="75">
                  <c:v>41944</c:v>
                </c:pt>
                <c:pt idx="76">
                  <c:v>41913</c:v>
                </c:pt>
                <c:pt idx="77">
                  <c:v>41883</c:v>
                </c:pt>
                <c:pt idx="78">
                  <c:v>41852</c:v>
                </c:pt>
                <c:pt idx="79">
                  <c:v>41821</c:v>
                </c:pt>
                <c:pt idx="80">
                  <c:v>41791</c:v>
                </c:pt>
                <c:pt idx="81">
                  <c:v>41760</c:v>
                </c:pt>
                <c:pt idx="82">
                  <c:v>41730</c:v>
                </c:pt>
                <c:pt idx="83">
                  <c:v>41699</c:v>
                </c:pt>
                <c:pt idx="84">
                  <c:v>41671</c:v>
                </c:pt>
                <c:pt idx="85">
                  <c:v>41640</c:v>
                </c:pt>
                <c:pt idx="86">
                  <c:v>41609</c:v>
                </c:pt>
                <c:pt idx="87">
                  <c:v>41579</c:v>
                </c:pt>
                <c:pt idx="88">
                  <c:v>41548</c:v>
                </c:pt>
                <c:pt idx="89">
                  <c:v>41518</c:v>
                </c:pt>
                <c:pt idx="90">
                  <c:v>41487</c:v>
                </c:pt>
                <c:pt idx="91">
                  <c:v>41456</c:v>
                </c:pt>
                <c:pt idx="92">
                  <c:v>41426</c:v>
                </c:pt>
                <c:pt idx="93">
                  <c:v>41395</c:v>
                </c:pt>
                <c:pt idx="94">
                  <c:v>41365</c:v>
                </c:pt>
                <c:pt idx="95">
                  <c:v>41334</c:v>
                </c:pt>
                <c:pt idx="96">
                  <c:v>41306</c:v>
                </c:pt>
                <c:pt idx="97">
                  <c:v>41275</c:v>
                </c:pt>
                <c:pt idx="98">
                  <c:v>41244</c:v>
                </c:pt>
                <c:pt idx="99">
                  <c:v>41214</c:v>
                </c:pt>
                <c:pt idx="100">
                  <c:v>41183</c:v>
                </c:pt>
                <c:pt idx="101">
                  <c:v>41153</c:v>
                </c:pt>
                <c:pt idx="102">
                  <c:v>41122</c:v>
                </c:pt>
                <c:pt idx="103">
                  <c:v>41091</c:v>
                </c:pt>
                <c:pt idx="104">
                  <c:v>41061</c:v>
                </c:pt>
                <c:pt idx="105">
                  <c:v>41030</c:v>
                </c:pt>
                <c:pt idx="106">
                  <c:v>41000</c:v>
                </c:pt>
                <c:pt idx="107">
                  <c:v>40969</c:v>
                </c:pt>
                <c:pt idx="108">
                  <c:v>40940</c:v>
                </c:pt>
                <c:pt idx="109">
                  <c:v>40909</c:v>
                </c:pt>
                <c:pt idx="110">
                  <c:v>40878</c:v>
                </c:pt>
                <c:pt idx="111">
                  <c:v>40848</c:v>
                </c:pt>
                <c:pt idx="112">
                  <c:v>40817</c:v>
                </c:pt>
                <c:pt idx="113">
                  <c:v>40787</c:v>
                </c:pt>
                <c:pt idx="114">
                  <c:v>40756</c:v>
                </c:pt>
                <c:pt idx="115">
                  <c:v>40725</c:v>
                </c:pt>
                <c:pt idx="116">
                  <c:v>40695</c:v>
                </c:pt>
                <c:pt idx="117">
                  <c:v>40664</c:v>
                </c:pt>
                <c:pt idx="118">
                  <c:v>40634</c:v>
                </c:pt>
                <c:pt idx="119">
                  <c:v>40603</c:v>
                </c:pt>
                <c:pt idx="120">
                  <c:v>40575</c:v>
                </c:pt>
                <c:pt idx="121">
                  <c:v>40544</c:v>
                </c:pt>
                <c:pt idx="122">
                  <c:v>40513</c:v>
                </c:pt>
                <c:pt idx="123">
                  <c:v>40483</c:v>
                </c:pt>
                <c:pt idx="124">
                  <c:v>40452</c:v>
                </c:pt>
                <c:pt idx="125">
                  <c:v>40422</c:v>
                </c:pt>
                <c:pt idx="126">
                  <c:v>40391</c:v>
                </c:pt>
                <c:pt idx="127">
                  <c:v>40360</c:v>
                </c:pt>
                <c:pt idx="128">
                  <c:v>40330</c:v>
                </c:pt>
                <c:pt idx="129">
                  <c:v>40299</c:v>
                </c:pt>
                <c:pt idx="130">
                  <c:v>40269</c:v>
                </c:pt>
                <c:pt idx="131">
                  <c:v>40238</c:v>
                </c:pt>
                <c:pt idx="132">
                  <c:v>40210</c:v>
                </c:pt>
                <c:pt idx="133">
                  <c:v>40179</c:v>
                </c:pt>
                <c:pt idx="134">
                  <c:v>40148</c:v>
                </c:pt>
                <c:pt idx="135">
                  <c:v>40118</c:v>
                </c:pt>
                <c:pt idx="136">
                  <c:v>40087</c:v>
                </c:pt>
                <c:pt idx="137">
                  <c:v>40057</c:v>
                </c:pt>
                <c:pt idx="138">
                  <c:v>40026</c:v>
                </c:pt>
                <c:pt idx="139">
                  <c:v>39995</c:v>
                </c:pt>
                <c:pt idx="140">
                  <c:v>39965</c:v>
                </c:pt>
                <c:pt idx="141">
                  <c:v>39934</c:v>
                </c:pt>
                <c:pt idx="142">
                  <c:v>39904</c:v>
                </c:pt>
                <c:pt idx="143">
                  <c:v>39873</c:v>
                </c:pt>
                <c:pt idx="144">
                  <c:v>39845</c:v>
                </c:pt>
                <c:pt idx="145">
                  <c:v>39814</c:v>
                </c:pt>
                <c:pt idx="146">
                  <c:v>39783</c:v>
                </c:pt>
                <c:pt idx="147">
                  <c:v>39753</c:v>
                </c:pt>
                <c:pt idx="148">
                  <c:v>39722</c:v>
                </c:pt>
                <c:pt idx="149">
                  <c:v>39692</c:v>
                </c:pt>
                <c:pt idx="150">
                  <c:v>39661</c:v>
                </c:pt>
                <c:pt idx="151">
                  <c:v>39630</c:v>
                </c:pt>
                <c:pt idx="152">
                  <c:v>39600</c:v>
                </c:pt>
                <c:pt idx="153">
                  <c:v>39569</c:v>
                </c:pt>
                <c:pt idx="154">
                  <c:v>39539</c:v>
                </c:pt>
                <c:pt idx="155">
                  <c:v>39508</c:v>
                </c:pt>
                <c:pt idx="156">
                  <c:v>39479</c:v>
                </c:pt>
                <c:pt idx="157">
                  <c:v>39448</c:v>
                </c:pt>
                <c:pt idx="158">
                  <c:v>39417</c:v>
                </c:pt>
                <c:pt idx="159">
                  <c:v>39387</c:v>
                </c:pt>
                <c:pt idx="160">
                  <c:v>39356</c:v>
                </c:pt>
                <c:pt idx="161">
                  <c:v>39326</c:v>
                </c:pt>
                <c:pt idx="162">
                  <c:v>39295</c:v>
                </c:pt>
                <c:pt idx="163">
                  <c:v>39264</c:v>
                </c:pt>
                <c:pt idx="164">
                  <c:v>39234</c:v>
                </c:pt>
                <c:pt idx="165">
                  <c:v>39203</c:v>
                </c:pt>
                <c:pt idx="166">
                  <c:v>39173</c:v>
                </c:pt>
                <c:pt idx="167">
                  <c:v>39142</c:v>
                </c:pt>
                <c:pt idx="168">
                  <c:v>39114</c:v>
                </c:pt>
                <c:pt idx="169">
                  <c:v>39083</c:v>
                </c:pt>
                <c:pt idx="170">
                  <c:v>39052</c:v>
                </c:pt>
                <c:pt idx="171">
                  <c:v>39022</c:v>
                </c:pt>
                <c:pt idx="172">
                  <c:v>38991</c:v>
                </c:pt>
                <c:pt idx="173">
                  <c:v>38961</c:v>
                </c:pt>
                <c:pt idx="174">
                  <c:v>38930</c:v>
                </c:pt>
                <c:pt idx="175">
                  <c:v>38899</c:v>
                </c:pt>
                <c:pt idx="176">
                  <c:v>38869</c:v>
                </c:pt>
                <c:pt idx="177">
                  <c:v>38838</c:v>
                </c:pt>
                <c:pt idx="178">
                  <c:v>38808</c:v>
                </c:pt>
                <c:pt idx="179">
                  <c:v>38777</c:v>
                </c:pt>
                <c:pt idx="180">
                  <c:v>38749</c:v>
                </c:pt>
                <c:pt idx="181">
                  <c:v>38718</c:v>
                </c:pt>
                <c:pt idx="182">
                  <c:v>38687</c:v>
                </c:pt>
                <c:pt idx="183">
                  <c:v>38657</c:v>
                </c:pt>
                <c:pt idx="184">
                  <c:v>38626</c:v>
                </c:pt>
                <c:pt idx="185">
                  <c:v>38596</c:v>
                </c:pt>
                <c:pt idx="186">
                  <c:v>38565</c:v>
                </c:pt>
                <c:pt idx="187">
                  <c:v>38534</c:v>
                </c:pt>
                <c:pt idx="188">
                  <c:v>38504</c:v>
                </c:pt>
                <c:pt idx="189">
                  <c:v>38473</c:v>
                </c:pt>
                <c:pt idx="190">
                  <c:v>38443</c:v>
                </c:pt>
                <c:pt idx="191">
                  <c:v>38412</c:v>
                </c:pt>
                <c:pt idx="192">
                  <c:v>38384</c:v>
                </c:pt>
              </c:numCache>
            </c:numRef>
          </c:cat>
          <c:val>
            <c:numRef>
              <c:f>'Initial Data'!$C$3:$C$195</c:f>
              <c:numCache>
                <c:formatCode>General</c:formatCode>
                <c:ptCount val="193"/>
                <c:pt idx="0">
                  <c:v>270.20001200000002</c:v>
                </c:pt>
                <c:pt idx="1">
                  <c:v>269.20001200000002</c:v>
                </c:pt>
                <c:pt idx="2">
                  <c:v>270.20001200000002</c:v>
                </c:pt>
                <c:pt idx="3">
                  <c:v>255.39999399999999</c:v>
                </c:pt>
                <c:pt idx="4">
                  <c:v>213.60000600000001</c:v>
                </c:pt>
                <c:pt idx="5">
                  <c:v>223.60000600000001</c:v>
                </c:pt>
                <c:pt idx="6">
                  <c:v>223</c:v>
                </c:pt>
                <c:pt idx="7">
                  <c:v>240.60000600000001</c:v>
                </c:pt>
                <c:pt idx="8">
                  <c:v>260.79998799999998</c:v>
                </c:pt>
                <c:pt idx="9">
                  <c:v>250.60000600000001</c:v>
                </c:pt>
                <c:pt idx="10">
                  <c:v>259.60000600000001</c:v>
                </c:pt>
                <c:pt idx="11">
                  <c:v>216.60000600000001</c:v>
                </c:pt>
                <c:pt idx="12">
                  <c:v>246.199997</c:v>
                </c:pt>
                <c:pt idx="13">
                  <c:v>265.79998799999998</c:v>
                </c:pt>
                <c:pt idx="14">
                  <c:v>261.39999399999999</c:v>
                </c:pt>
                <c:pt idx="15">
                  <c:v>220.800003</c:v>
                </c:pt>
                <c:pt idx="16">
                  <c:v>225.39999399999999</c:v>
                </c:pt>
                <c:pt idx="17">
                  <c:v>222</c:v>
                </c:pt>
                <c:pt idx="18">
                  <c:v>215.60000600000001</c:v>
                </c:pt>
                <c:pt idx="19">
                  <c:v>206</c:v>
                </c:pt>
                <c:pt idx="20">
                  <c:v>242</c:v>
                </c:pt>
                <c:pt idx="21">
                  <c:v>237.60000600000001</c:v>
                </c:pt>
                <c:pt idx="22">
                  <c:v>251.199997</c:v>
                </c:pt>
                <c:pt idx="23">
                  <c:v>262.10000600000001</c:v>
                </c:pt>
                <c:pt idx="24">
                  <c:v>288</c:v>
                </c:pt>
                <c:pt idx="25">
                  <c:v>274</c:v>
                </c:pt>
                <c:pt idx="26">
                  <c:v>249.300003</c:v>
                </c:pt>
                <c:pt idx="27">
                  <c:v>251</c:v>
                </c:pt>
                <c:pt idx="28">
                  <c:v>263.10000600000001</c:v>
                </c:pt>
                <c:pt idx="29">
                  <c:v>274.10000600000001</c:v>
                </c:pt>
                <c:pt idx="30">
                  <c:v>289.70001200000002</c:v>
                </c:pt>
                <c:pt idx="31">
                  <c:v>293.60000600000001</c:v>
                </c:pt>
                <c:pt idx="32">
                  <c:v>283.70001200000002</c:v>
                </c:pt>
                <c:pt idx="33">
                  <c:v>305.60000600000001</c:v>
                </c:pt>
                <c:pt idx="34">
                  <c:v>294.20001200000002</c:v>
                </c:pt>
                <c:pt idx="35">
                  <c:v>267.60000600000001</c:v>
                </c:pt>
                <c:pt idx="36">
                  <c:v>265.20001200000002</c:v>
                </c:pt>
                <c:pt idx="37">
                  <c:v>282.5</c:v>
                </c:pt>
                <c:pt idx="38">
                  <c:v>297</c:v>
                </c:pt>
                <c:pt idx="39">
                  <c:v>264.79998799999998</c:v>
                </c:pt>
                <c:pt idx="40">
                  <c:v>274</c:v>
                </c:pt>
                <c:pt idx="41">
                  <c:v>269.20001200000002</c:v>
                </c:pt>
                <c:pt idx="42">
                  <c:v>268.89999399999999</c:v>
                </c:pt>
                <c:pt idx="43">
                  <c:v>264</c:v>
                </c:pt>
                <c:pt idx="44">
                  <c:v>270.60000600000001</c:v>
                </c:pt>
                <c:pt idx="45">
                  <c:v>281.79998799999998</c:v>
                </c:pt>
                <c:pt idx="46">
                  <c:v>291.79998799999998</c:v>
                </c:pt>
                <c:pt idx="47">
                  <c:v>269.39999399999999</c:v>
                </c:pt>
                <c:pt idx="48">
                  <c:v>276.60000600000001</c:v>
                </c:pt>
                <c:pt idx="49">
                  <c:v>258.5</c:v>
                </c:pt>
                <c:pt idx="50">
                  <c:v>268.89999399999999</c:v>
                </c:pt>
                <c:pt idx="51">
                  <c:v>267.70001200000002</c:v>
                </c:pt>
                <c:pt idx="52">
                  <c:v>271</c:v>
                </c:pt>
                <c:pt idx="53">
                  <c:v>279.39999399999999</c:v>
                </c:pt>
                <c:pt idx="54">
                  <c:v>282.29998799999998</c:v>
                </c:pt>
                <c:pt idx="55">
                  <c:v>221.699997</c:v>
                </c:pt>
                <c:pt idx="56">
                  <c:v>215</c:v>
                </c:pt>
                <c:pt idx="57">
                  <c:v>247.800003</c:v>
                </c:pt>
                <c:pt idx="58">
                  <c:v>238.60000600000001</c:v>
                </c:pt>
                <c:pt idx="59">
                  <c:v>254.60000600000001</c:v>
                </c:pt>
                <c:pt idx="60">
                  <c:v>251.39999399999999</c:v>
                </c:pt>
                <c:pt idx="61">
                  <c:v>250.699997</c:v>
                </c:pt>
                <c:pt idx="62">
                  <c:v>270.20001200000002</c:v>
                </c:pt>
                <c:pt idx="63">
                  <c:v>256.60000600000001</c:v>
                </c:pt>
                <c:pt idx="64">
                  <c:v>249.199997</c:v>
                </c:pt>
                <c:pt idx="65">
                  <c:v>251.5</c:v>
                </c:pt>
                <c:pt idx="66">
                  <c:v>272.5</c:v>
                </c:pt>
                <c:pt idx="67">
                  <c:v>235.699997</c:v>
                </c:pt>
                <c:pt idx="68">
                  <c:v>241.89999399999999</c:v>
                </c:pt>
                <c:pt idx="69">
                  <c:v>248.89999399999999</c:v>
                </c:pt>
                <c:pt idx="70">
                  <c:v>242.60000600000001</c:v>
                </c:pt>
                <c:pt idx="71">
                  <c:v>240.10000600000001</c:v>
                </c:pt>
                <c:pt idx="72">
                  <c:v>250.800003</c:v>
                </c:pt>
                <c:pt idx="73">
                  <c:v>222</c:v>
                </c:pt>
                <c:pt idx="74">
                  <c:v>212</c:v>
                </c:pt>
                <c:pt idx="75">
                  <c:v>183.300003</c:v>
                </c:pt>
                <c:pt idx="76">
                  <c:v>153.699997</c:v>
                </c:pt>
                <c:pt idx="77">
                  <c:v>188.60000600000001</c:v>
                </c:pt>
                <c:pt idx="78">
                  <c:v>243</c:v>
                </c:pt>
                <c:pt idx="79">
                  <c:v>237.89999399999999</c:v>
                </c:pt>
                <c:pt idx="80">
                  <c:v>233.5</c:v>
                </c:pt>
                <c:pt idx="81">
                  <c:v>236.10000600000001</c:v>
                </c:pt>
                <c:pt idx="82">
                  <c:v>280.29998799999998</c:v>
                </c:pt>
                <c:pt idx="83">
                  <c:v>299.60000600000001</c:v>
                </c:pt>
                <c:pt idx="84">
                  <c:v>318.70001200000002</c:v>
                </c:pt>
                <c:pt idx="85">
                  <c:v>291.79998799999998</c:v>
                </c:pt>
                <c:pt idx="86">
                  <c:v>286.89999399999999</c:v>
                </c:pt>
                <c:pt idx="87">
                  <c:v>267.5</c:v>
                </c:pt>
                <c:pt idx="88">
                  <c:v>285.70001200000002</c:v>
                </c:pt>
                <c:pt idx="89">
                  <c:v>284.29998799999998</c:v>
                </c:pt>
                <c:pt idx="90">
                  <c:v>246.39999399999999</c:v>
                </c:pt>
                <c:pt idx="91">
                  <c:v>246.89999399999999</c:v>
                </c:pt>
                <c:pt idx="92">
                  <c:v>238.39999399999999</c:v>
                </c:pt>
                <c:pt idx="93">
                  <c:v>233.10000600000001</c:v>
                </c:pt>
                <c:pt idx="94">
                  <c:v>215.89999399999999</c:v>
                </c:pt>
                <c:pt idx="95">
                  <c:v>234.800003</c:v>
                </c:pt>
                <c:pt idx="96">
                  <c:v>285.39999399999999</c:v>
                </c:pt>
                <c:pt idx="97">
                  <c:v>265.29998799999998</c:v>
                </c:pt>
                <c:pt idx="98">
                  <c:v>273.70001200000002</c:v>
                </c:pt>
                <c:pt idx="99">
                  <c:v>258.29998799999998</c:v>
                </c:pt>
                <c:pt idx="100">
                  <c:v>315.20001200000002</c:v>
                </c:pt>
                <c:pt idx="101">
                  <c:v>303.70001200000002</c:v>
                </c:pt>
                <c:pt idx="102">
                  <c:v>280.39999399999999</c:v>
                </c:pt>
                <c:pt idx="103">
                  <c:v>289.89999399999999</c:v>
                </c:pt>
                <c:pt idx="104">
                  <c:v>298</c:v>
                </c:pt>
                <c:pt idx="105">
                  <c:v>271.29998799999998</c:v>
                </c:pt>
                <c:pt idx="106">
                  <c:v>261</c:v>
                </c:pt>
                <c:pt idx="107">
                  <c:v>285.5</c:v>
                </c:pt>
                <c:pt idx="108">
                  <c:v>277.89999399999999</c:v>
                </c:pt>
                <c:pt idx="109">
                  <c:v>274</c:v>
                </c:pt>
                <c:pt idx="110">
                  <c:v>264.79998799999998</c:v>
                </c:pt>
                <c:pt idx="111">
                  <c:v>251.10000600000001</c:v>
                </c:pt>
                <c:pt idx="112">
                  <c:v>251.89999399999999</c:v>
                </c:pt>
                <c:pt idx="113">
                  <c:v>255.60000600000001</c:v>
                </c:pt>
                <c:pt idx="114">
                  <c:v>249.699997</c:v>
                </c:pt>
                <c:pt idx="115">
                  <c:v>303.60000600000001</c:v>
                </c:pt>
                <c:pt idx="116">
                  <c:v>308.5</c:v>
                </c:pt>
                <c:pt idx="117">
                  <c:v>321.89999399999999</c:v>
                </c:pt>
                <c:pt idx="118">
                  <c:v>327.79998799999998</c:v>
                </c:pt>
                <c:pt idx="119">
                  <c:v>343.79998799999998</c:v>
                </c:pt>
                <c:pt idx="120">
                  <c:v>349.5</c:v>
                </c:pt>
                <c:pt idx="121">
                  <c:v>335.5</c:v>
                </c:pt>
                <c:pt idx="122">
                  <c:v>312.89999399999999</c:v>
                </c:pt>
                <c:pt idx="123">
                  <c:v>273.79998799999998</c:v>
                </c:pt>
                <c:pt idx="124">
                  <c:v>276.70001200000002</c:v>
                </c:pt>
                <c:pt idx="125">
                  <c:v>267.5</c:v>
                </c:pt>
                <c:pt idx="126">
                  <c:v>239.699997</c:v>
                </c:pt>
                <c:pt idx="127">
                  <c:v>249.10000600000001</c:v>
                </c:pt>
                <c:pt idx="128">
                  <c:v>239.300003</c:v>
                </c:pt>
                <c:pt idx="129">
                  <c:v>253.300003</c:v>
                </c:pt>
                <c:pt idx="130">
                  <c:v>277.10000600000001</c:v>
                </c:pt>
                <c:pt idx="131">
                  <c:v>292.20001200000002</c:v>
                </c:pt>
                <c:pt idx="132">
                  <c:v>275.89999399999999</c:v>
                </c:pt>
                <c:pt idx="133">
                  <c:v>267.39999399999999</c:v>
                </c:pt>
                <c:pt idx="134">
                  <c:v>258.5</c:v>
                </c:pt>
                <c:pt idx="135">
                  <c:v>255.5</c:v>
                </c:pt>
                <c:pt idx="136">
                  <c:v>265.70001200000002</c:v>
                </c:pt>
                <c:pt idx="137">
                  <c:v>280.424194</c:v>
                </c:pt>
                <c:pt idx="138">
                  <c:v>293.22619600000002</c:v>
                </c:pt>
                <c:pt idx="139">
                  <c:v>266.2724</c:v>
                </c:pt>
                <c:pt idx="140">
                  <c:v>269.10281400000002</c:v>
                </c:pt>
                <c:pt idx="141">
                  <c:v>295.66470299999997</c:v>
                </c:pt>
                <c:pt idx="142">
                  <c:v>293.70519999999999</c:v>
                </c:pt>
                <c:pt idx="143">
                  <c:v>285.64950599999997</c:v>
                </c:pt>
                <c:pt idx="144">
                  <c:v>276.94070399999998</c:v>
                </c:pt>
                <c:pt idx="145">
                  <c:v>323.53289799999999</c:v>
                </c:pt>
                <c:pt idx="146">
                  <c:v>286.73809799999998</c:v>
                </c:pt>
                <c:pt idx="147">
                  <c:v>266.49011200000001</c:v>
                </c:pt>
                <c:pt idx="148">
                  <c:v>216.84979200000001</c:v>
                </c:pt>
                <c:pt idx="149">
                  <c:v>261.26480099999998</c:v>
                </c:pt>
                <c:pt idx="150">
                  <c:v>359.239105</c:v>
                </c:pt>
                <c:pt idx="151">
                  <c:v>345.74050899999997</c:v>
                </c:pt>
                <c:pt idx="152">
                  <c:v>370.12521400000003</c:v>
                </c:pt>
                <c:pt idx="153">
                  <c:v>373.39099099999999</c:v>
                </c:pt>
                <c:pt idx="154">
                  <c:v>383.42181399999998</c:v>
                </c:pt>
                <c:pt idx="155">
                  <c:v>409.96978799999999</c:v>
                </c:pt>
                <c:pt idx="156">
                  <c:v>388.42678799999999</c:v>
                </c:pt>
                <c:pt idx="157">
                  <c:v>367.971497</c:v>
                </c:pt>
                <c:pt idx="158">
                  <c:v>432.81829800000003</c:v>
                </c:pt>
                <c:pt idx="159">
                  <c:v>424.766998</c:v>
                </c:pt>
                <c:pt idx="160">
                  <c:v>430.859711</c:v>
                </c:pt>
                <c:pt idx="161">
                  <c:v>413.01620500000001</c:v>
                </c:pt>
                <c:pt idx="162">
                  <c:v>412.14621</c:v>
                </c:pt>
                <c:pt idx="163">
                  <c:v>379.28689600000001</c:v>
                </c:pt>
                <c:pt idx="164">
                  <c:v>385.598206</c:v>
                </c:pt>
                <c:pt idx="165">
                  <c:v>400.39529399999998</c:v>
                </c:pt>
                <c:pt idx="166">
                  <c:v>408.22891199999998</c:v>
                </c:pt>
                <c:pt idx="167">
                  <c:v>415.19250499999998</c:v>
                </c:pt>
                <c:pt idx="168">
                  <c:v>394.737213</c:v>
                </c:pt>
                <c:pt idx="169">
                  <c:v>362.74880999999999</c:v>
                </c:pt>
                <c:pt idx="170">
                  <c:v>385.598206</c:v>
                </c:pt>
                <c:pt idx="171">
                  <c:v>362.096497</c:v>
                </c:pt>
                <c:pt idx="172">
                  <c:v>352.73889200000002</c:v>
                </c:pt>
                <c:pt idx="173">
                  <c:v>358.39700299999998</c:v>
                </c:pt>
                <c:pt idx="174">
                  <c:v>324.88540599999999</c:v>
                </c:pt>
                <c:pt idx="175">
                  <c:v>311.82919299999998</c:v>
                </c:pt>
                <c:pt idx="176">
                  <c:v>298.99060100000003</c:v>
                </c:pt>
                <c:pt idx="177">
                  <c:v>292.02700800000002</c:v>
                </c:pt>
                <c:pt idx="178">
                  <c:v>312.48230000000001</c:v>
                </c:pt>
                <c:pt idx="179">
                  <c:v>323.79769900000002</c:v>
                </c:pt>
                <c:pt idx="180">
                  <c:v>326.19180299999999</c:v>
                </c:pt>
                <c:pt idx="181">
                  <c:v>318.13958700000001</c:v>
                </c:pt>
                <c:pt idx="182">
                  <c:v>309.87051400000001</c:v>
                </c:pt>
                <c:pt idx="183">
                  <c:v>292.46249399999999</c:v>
                </c:pt>
                <c:pt idx="184">
                  <c:v>265.40148900000003</c:v>
                </c:pt>
                <c:pt idx="185">
                  <c:v>285.06338499999998</c:v>
                </c:pt>
                <c:pt idx="186">
                  <c:v>288.32751500000001</c:v>
                </c:pt>
                <c:pt idx="187">
                  <c:v>303.12548800000002</c:v>
                </c:pt>
                <c:pt idx="188">
                  <c:v>287.89291400000002</c:v>
                </c:pt>
                <c:pt idx="189">
                  <c:v>281.512787</c:v>
                </c:pt>
                <c:pt idx="190">
                  <c:v>265.183807</c:v>
                </c:pt>
                <c:pt idx="191">
                  <c:v>272.00720200000001</c:v>
                </c:pt>
                <c:pt idx="192">
                  <c:v>279.33560199999999</c:v>
                </c:pt>
              </c:numCache>
            </c:numRef>
          </c:val>
          <c:smooth val="0"/>
          <c:extLst>
            <c:ext xmlns:c16="http://schemas.microsoft.com/office/drawing/2014/chart" uri="{C3380CC4-5D6E-409C-BE32-E72D297353CC}">
              <c16:uniqueId val="{00000001-1051-424F-920E-2A775496EC92}"/>
            </c:ext>
          </c:extLst>
        </c:ser>
        <c:ser>
          <c:idx val="2"/>
          <c:order val="2"/>
          <c:tx>
            <c:strRef>
              <c:f>'Initial Data'!$D$2</c:f>
              <c:strCache>
                <c:ptCount val="1"/>
                <c:pt idx="0">
                  <c:v>BP.l (GBP)</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'Initial Data'!$A$3:$A$195</c:f>
              <c:numCache>
                <c:formatCode>m/d/yyyy</c:formatCode>
                <c:ptCount val="193"/>
                <c:pt idx="0">
                  <c:v>44228</c:v>
                </c:pt>
                <c:pt idx="1">
                  <c:v>44197</c:v>
                </c:pt>
                <c:pt idx="2">
                  <c:v>44166</c:v>
                </c:pt>
                <c:pt idx="3">
                  <c:v>44136</c:v>
                </c:pt>
                <c:pt idx="4">
                  <c:v>44105</c:v>
                </c:pt>
                <c:pt idx="5">
                  <c:v>44075</c:v>
                </c:pt>
                <c:pt idx="6">
                  <c:v>44044</c:v>
                </c:pt>
                <c:pt idx="7">
                  <c:v>44013</c:v>
                </c:pt>
                <c:pt idx="8">
                  <c:v>43983</c:v>
                </c:pt>
                <c:pt idx="9">
                  <c:v>43952</c:v>
                </c:pt>
                <c:pt idx="10">
                  <c:v>43922</c:v>
                </c:pt>
                <c:pt idx="11">
                  <c:v>43891</c:v>
                </c:pt>
                <c:pt idx="12">
                  <c:v>43862</c:v>
                </c:pt>
                <c:pt idx="13">
                  <c:v>43831</c:v>
                </c:pt>
                <c:pt idx="14">
                  <c:v>43800</c:v>
                </c:pt>
                <c:pt idx="15">
                  <c:v>43770</c:v>
                </c:pt>
                <c:pt idx="16">
                  <c:v>43739</c:v>
                </c:pt>
                <c:pt idx="17">
                  <c:v>43709</c:v>
                </c:pt>
                <c:pt idx="18">
                  <c:v>43678</c:v>
                </c:pt>
                <c:pt idx="19">
                  <c:v>43647</c:v>
                </c:pt>
                <c:pt idx="20">
                  <c:v>43617</c:v>
                </c:pt>
                <c:pt idx="21">
                  <c:v>43586</c:v>
                </c:pt>
                <c:pt idx="22">
                  <c:v>43556</c:v>
                </c:pt>
                <c:pt idx="23">
                  <c:v>43525</c:v>
                </c:pt>
                <c:pt idx="24">
                  <c:v>43497</c:v>
                </c:pt>
                <c:pt idx="25">
                  <c:v>43466</c:v>
                </c:pt>
                <c:pt idx="26">
                  <c:v>43435</c:v>
                </c:pt>
                <c:pt idx="27">
                  <c:v>43405</c:v>
                </c:pt>
                <c:pt idx="28">
                  <c:v>43374</c:v>
                </c:pt>
                <c:pt idx="29">
                  <c:v>43344</c:v>
                </c:pt>
                <c:pt idx="30">
                  <c:v>43313</c:v>
                </c:pt>
                <c:pt idx="31">
                  <c:v>43282</c:v>
                </c:pt>
                <c:pt idx="32">
                  <c:v>43252</c:v>
                </c:pt>
                <c:pt idx="33">
                  <c:v>43221</c:v>
                </c:pt>
                <c:pt idx="34">
                  <c:v>43191</c:v>
                </c:pt>
                <c:pt idx="35">
                  <c:v>43160</c:v>
                </c:pt>
                <c:pt idx="36">
                  <c:v>43132</c:v>
                </c:pt>
                <c:pt idx="37">
                  <c:v>43101</c:v>
                </c:pt>
                <c:pt idx="38">
                  <c:v>43070</c:v>
                </c:pt>
                <c:pt idx="39">
                  <c:v>43040</c:v>
                </c:pt>
                <c:pt idx="40">
                  <c:v>43009</c:v>
                </c:pt>
                <c:pt idx="41">
                  <c:v>42979</c:v>
                </c:pt>
                <c:pt idx="42">
                  <c:v>42948</c:v>
                </c:pt>
                <c:pt idx="43">
                  <c:v>42917</c:v>
                </c:pt>
                <c:pt idx="44">
                  <c:v>42887</c:v>
                </c:pt>
                <c:pt idx="45">
                  <c:v>42856</c:v>
                </c:pt>
                <c:pt idx="46">
                  <c:v>42826</c:v>
                </c:pt>
                <c:pt idx="47">
                  <c:v>42795</c:v>
                </c:pt>
                <c:pt idx="48">
                  <c:v>42767</c:v>
                </c:pt>
                <c:pt idx="49">
                  <c:v>42736</c:v>
                </c:pt>
                <c:pt idx="50">
                  <c:v>42705</c:v>
                </c:pt>
                <c:pt idx="51">
                  <c:v>42675</c:v>
                </c:pt>
                <c:pt idx="52">
                  <c:v>42644</c:v>
                </c:pt>
                <c:pt idx="53">
                  <c:v>42614</c:v>
                </c:pt>
                <c:pt idx="54">
                  <c:v>42583</c:v>
                </c:pt>
                <c:pt idx="55">
                  <c:v>42552</c:v>
                </c:pt>
                <c:pt idx="56">
                  <c:v>42522</c:v>
                </c:pt>
                <c:pt idx="57">
                  <c:v>42491</c:v>
                </c:pt>
                <c:pt idx="58">
                  <c:v>42461</c:v>
                </c:pt>
                <c:pt idx="59">
                  <c:v>42430</c:v>
                </c:pt>
                <c:pt idx="60">
                  <c:v>42401</c:v>
                </c:pt>
                <c:pt idx="61">
                  <c:v>42370</c:v>
                </c:pt>
                <c:pt idx="62">
                  <c:v>42339</c:v>
                </c:pt>
                <c:pt idx="63">
                  <c:v>42309</c:v>
                </c:pt>
                <c:pt idx="64">
                  <c:v>42278</c:v>
                </c:pt>
                <c:pt idx="65">
                  <c:v>42248</c:v>
                </c:pt>
                <c:pt idx="66">
                  <c:v>42217</c:v>
                </c:pt>
                <c:pt idx="67">
                  <c:v>42186</c:v>
                </c:pt>
                <c:pt idx="68">
                  <c:v>42156</c:v>
                </c:pt>
                <c:pt idx="69">
                  <c:v>42125</c:v>
                </c:pt>
                <c:pt idx="70">
                  <c:v>42095</c:v>
                </c:pt>
                <c:pt idx="71">
                  <c:v>42064</c:v>
                </c:pt>
                <c:pt idx="72">
                  <c:v>42036</c:v>
                </c:pt>
                <c:pt idx="73">
                  <c:v>42005</c:v>
                </c:pt>
                <c:pt idx="74">
                  <c:v>41974</c:v>
                </c:pt>
                <c:pt idx="75">
                  <c:v>41944</c:v>
                </c:pt>
                <c:pt idx="76">
                  <c:v>41913</c:v>
                </c:pt>
                <c:pt idx="77">
                  <c:v>41883</c:v>
                </c:pt>
                <c:pt idx="78">
                  <c:v>41852</c:v>
                </c:pt>
                <c:pt idx="79">
                  <c:v>41821</c:v>
                </c:pt>
                <c:pt idx="80">
                  <c:v>41791</c:v>
                </c:pt>
                <c:pt idx="81">
                  <c:v>41760</c:v>
                </c:pt>
                <c:pt idx="82">
                  <c:v>41730</c:v>
                </c:pt>
                <c:pt idx="83">
                  <c:v>41699</c:v>
                </c:pt>
                <c:pt idx="84">
                  <c:v>41671</c:v>
                </c:pt>
                <c:pt idx="85">
                  <c:v>41640</c:v>
                </c:pt>
                <c:pt idx="86">
                  <c:v>41609</c:v>
                </c:pt>
                <c:pt idx="87">
                  <c:v>41579</c:v>
                </c:pt>
                <c:pt idx="88">
                  <c:v>41548</c:v>
                </c:pt>
                <c:pt idx="89">
                  <c:v>41518</c:v>
                </c:pt>
                <c:pt idx="90">
                  <c:v>41487</c:v>
                </c:pt>
                <c:pt idx="91">
                  <c:v>41456</c:v>
                </c:pt>
                <c:pt idx="92">
                  <c:v>41426</c:v>
                </c:pt>
                <c:pt idx="93">
                  <c:v>41395</c:v>
                </c:pt>
                <c:pt idx="94">
                  <c:v>41365</c:v>
                </c:pt>
                <c:pt idx="95">
                  <c:v>41334</c:v>
                </c:pt>
                <c:pt idx="96">
                  <c:v>41306</c:v>
                </c:pt>
                <c:pt idx="97">
                  <c:v>41275</c:v>
                </c:pt>
                <c:pt idx="98">
                  <c:v>41244</c:v>
                </c:pt>
                <c:pt idx="99">
                  <c:v>41214</c:v>
                </c:pt>
                <c:pt idx="100">
                  <c:v>41183</c:v>
                </c:pt>
                <c:pt idx="101">
                  <c:v>41153</c:v>
                </c:pt>
                <c:pt idx="102">
                  <c:v>41122</c:v>
                </c:pt>
                <c:pt idx="103">
                  <c:v>41091</c:v>
                </c:pt>
                <c:pt idx="104">
                  <c:v>41061</c:v>
                </c:pt>
                <c:pt idx="105">
                  <c:v>41030</c:v>
                </c:pt>
                <c:pt idx="106">
                  <c:v>41000</c:v>
                </c:pt>
                <c:pt idx="107">
                  <c:v>40969</c:v>
                </c:pt>
                <c:pt idx="108">
                  <c:v>40940</c:v>
                </c:pt>
                <c:pt idx="109">
                  <c:v>40909</c:v>
                </c:pt>
                <c:pt idx="110">
                  <c:v>40878</c:v>
                </c:pt>
                <c:pt idx="111">
                  <c:v>40848</c:v>
                </c:pt>
                <c:pt idx="112">
                  <c:v>40817</c:v>
                </c:pt>
                <c:pt idx="113">
                  <c:v>40787</c:v>
                </c:pt>
                <c:pt idx="114">
                  <c:v>40756</c:v>
                </c:pt>
                <c:pt idx="115">
                  <c:v>40725</c:v>
                </c:pt>
                <c:pt idx="116">
                  <c:v>40695</c:v>
                </c:pt>
                <c:pt idx="117">
                  <c:v>40664</c:v>
                </c:pt>
                <c:pt idx="118">
                  <c:v>40634</c:v>
                </c:pt>
                <c:pt idx="119">
                  <c:v>40603</c:v>
                </c:pt>
                <c:pt idx="120">
                  <c:v>40575</c:v>
                </c:pt>
                <c:pt idx="121">
                  <c:v>40544</c:v>
                </c:pt>
                <c:pt idx="122">
                  <c:v>40513</c:v>
                </c:pt>
                <c:pt idx="123">
                  <c:v>40483</c:v>
                </c:pt>
                <c:pt idx="124">
                  <c:v>40452</c:v>
                </c:pt>
                <c:pt idx="125">
                  <c:v>40422</c:v>
                </c:pt>
                <c:pt idx="126">
                  <c:v>40391</c:v>
                </c:pt>
                <c:pt idx="127">
                  <c:v>40360</c:v>
                </c:pt>
                <c:pt idx="128">
                  <c:v>40330</c:v>
                </c:pt>
                <c:pt idx="129">
                  <c:v>40299</c:v>
                </c:pt>
                <c:pt idx="130">
                  <c:v>40269</c:v>
                </c:pt>
                <c:pt idx="131">
                  <c:v>40238</c:v>
                </c:pt>
                <c:pt idx="132">
                  <c:v>40210</c:v>
                </c:pt>
                <c:pt idx="133">
                  <c:v>40179</c:v>
                </c:pt>
                <c:pt idx="134">
                  <c:v>40148</c:v>
                </c:pt>
                <c:pt idx="135">
                  <c:v>40118</c:v>
                </c:pt>
                <c:pt idx="136">
                  <c:v>40087</c:v>
                </c:pt>
                <c:pt idx="137">
                  <c:v>40057</c:v>
                </c:pt>
                <c:pt idx="138">
                  <c:v>40026</c:v>
                </c:pt>
                <c:pt idx="139">
                  <c:v>39995</c:v>
                </c:pt>
                <c:pt idx="140">
                  <c:v>39965</c:v>
                </c:pt>
                <c:pt idx="141">
                  <c:v>39934</c:v>
                </c:pt>
                <c:pt idx="142">
                  <c:v>39904</c:v>
                </c:pt>
                <c:pt idx="143">
                  <c:v>39873</c:v>
                </c:pt>
                <c:pt idx="144">
                  <c:v>39845</c:v>
                </c:pt>
                <c:pt idx="145">
                  <c:v>39814</c:v>
                </c:pt>
                <c:pt idx="146">
                  <c:v>39783</c:v>
                </c:pt>
                <c:pt idx="147">
                  <c:v>39753</c:v>
                </c:pt>
                <c:pt idx="148">
                  <c:v>39722</c:v>
                </c:pt>
                <c:pt idx="149">
                  <c:v>39692</c:v>
                </c:pt>
                <c:pt idx="150">
                  <c:v>39661</c:v>
                </c:pt>
                <c:pt idx="151">
                  <c:v>39630</c:v>
                </c:pt>
                <c:pt idx="152">
                  <c:v>39600</c:v>
                </c:pt>
                <c:pt idx="153">
                  <c:v>39569</c:v>
                </c:pt>
                <c:pt idx="154">
                  <c:v>39539</c:v>
                </c:pt>
                <c:pt idx="155">
                  <c:v>39508</c:v>
                </c:pt>
                <c:pt idx="156">
                  <c:v>39479</c:v>
                </c:pt>
                <c:pt idx="157">
                  <c:v>39448</c:v>
                </c:pt>
                <c:pt idx="158">
                  <c:v>39417</c:v>
                </c:pt>
                <c:pt idx="159">
                  <c:v>39387</c:v>
                </c:pt>
                <c:pt idx="160">
                  <c:v>39356</c:v>
                </c:pt>
                <c:pt idx="161">
                  <c:v>39326</c:v>
                </c:pt>
                <c:pt idx="162">
                  <c:v>39295</c:v>
                </c:pt>
                <c:pt idx="163">
                  <c:v>39264</c:v>
                </c:pt>
                <c:pt idx="164">
                  <c:v>39234</c:v>
                </c:pt>
                <c:pt idx="165">
                  <c:v>39203</c:v>
                </c:pt>
                <c:pt idx="166">
                  <c:v>39173</c:v>
                </c:pt>
                <c:pt idx="167">
                  <c:v>39142</c:v>
                </c:pt>
                <c:pt idx="168">
                  <c:v>39114</c:v>
                </c:pt>
                <c:pt idx="169">
                  <c:v>39083</c:v>
                </c:pt>
                <c:pt idx="170">
                  <c:v>39052</c:v>
                </c:pt>
                <c:pt idx="171">
                  <c:v>39022</c:v>
                </c:pt>
                <c:pt idx="172">
                  <c:v>38991</c:v>
                </c:pt>
                <c:pt idx="173">
                  <c:v>38961</c:v>
                </c:pt>
                <c:pt idx="174">
                  <c:v>38930</c:v>
                </c:pt>
                <c:pt idx="175">
                  <c:v>38899</c:v>
                </c:pt>
                <c:pt idx="176">
                  <c:v>38869</c:v>
                </c:pt>
                <c:pt idx="177">
                  <c:v>38838</c:v>
                </c:pt>
                <c:pt idx="178">
                  <c:v>38808</c:v>
                </c:pt>
                <c:pt idx="179">
                  <c:v>38777</c:v>
                </c:pt>
                <c:pt idx="180">
                  <c:v>38749</c:v>
                </c:pt>
                <c:pt idx="181">
                  <c:v>38718</c:v>
                </c:pt>
                <c:pt idx="182">
                  <c:v>38687</c:v>
                </c:pt>
                <c:pt idx="183">
                  <c:v>38657</c:v>
                </c:pt>
                <c:pt idx="184">
                  <c:v>38626</c:v>
                </c:pt>
                <c:pt idx="185">
                  <c:v>38596</c:v>
                </c:pt>
                <c:pt idx="186">
                  <c:v>38565</c:v>
                </c:pt>
                <c:pt idx="187">
                  <c:v>38534</c:v>
                </c:pt>
                <c:pt idx="188">
                  <c:v>38504</c:v>
                </c:pt>
                <c:pt idx="189">
                  <c:v>38473</c:v>
                </c:pt>
                <c:pt idx="190">
                  <c:v>38443</c:v>
                </c:pt>
                <c:pt idx="191">
                  <c:v>38412</c:v>
                </c:pt>
                <c:pt idx="192">
                  <c:v>38384</c:v>
                </c:pt>
              </c:numCache>
            </c:numRef>
          </c:cat>
          <c:val>
            <c:numRef>
              <c:f>'Initial Data'!$D$3:$D$195</c:f>
              <c:numCache>
                <c:formatCode>General</c:formatCode>
                <c:ptCount val="193"/>
                <c:pt idx="0">
                  <c:v>261.79998799999998</c:v>
                </c:pt>
                <c:pt idx="1">
                  <c:v>271.5</c:v>
                </c:pt>
                <c:pt idx="2">
                  <c:v>254.800003</c:v>
                </c:pt>
                <c:pt idx="3">
                  <c:v>247.64999399999999</c:v>
                </c:pt>
                <c:pt idx="4">
                  <c:v>196.60000600000001</c:v>
                </c:pt>
                <c:pt idx="5">
                  <c:v>225.199997</c:v>
                </c:pt>
                <c:pt idx="6">
                  <c:v>264.20001200000002</c:v>
                </c:pt>
                <c:pt idx="7">
                  <c:v>275.14999399999999</c:v>
                </c:pt>
                <c:pt idx="8">
                  <c:v>307.20001200000002</c:v>
                </c:pt>
                <c:pt idx="9">
                  <c:v>305.75</c:v>
                </c:pt>
                <c:pt idx="10">
                  <c:v>313.10000600000001</c:v>
                </c:pt>
                <c:pt idx="11">
                  <c:v>344.20001200000002</c:v>
                </c:pt>
                <c:pt idx="12">
                  <c:v>396.14999399999999</c:v>
                </c:pt>
                <c:pt idx="13">
                  <c:v>456.70001200000002</c:v>
                </c:pt>
                <c:pt idx="14">
                  <c:v>471.60000600000001</c:v>
                </c:pt>
                <c:pt idx="15">
                  <c:v>480.20001200000002</c:v>
                </c:pt>
                <c:pt idx="16">
                  <c:v>489.29998799999998</c:v>
                </c:pt>
                <c:pt idx="17">
                  <c:v>515.79998799999998</c:v>
                </c:pt>
                <c:pt idx="18">
                  <c:v>500.20001200000002</c:v>
                </c:pt>
                <c:pt idx="19">
                  <c:v>545.70001200000002</c:v>
                </c:pt>
                <c:pt idx="20">
                  <c:v>548.59997599999997</c:v>
                </c:pt>
                <c:pt idx="21">
                  <c:v>540.09997599999997</c:v>
                </c:pt>
                <c:pt idx="22">
                  <c:v>559</c:v>
                </c:pt>
                <c:pt idx="23">
                  <c:v>558.5</c:v>
                </c:pt>
                <c:pt idx="24">
                  <c:v>534.40002400000003</c:v>
                </c:pt>
                <c:pt idx="25">
                  <c:v>520.09997599999997</c:v>
                </c:pt>
                <c:pt idx="26">
                  <c:v>495.95001200000002</c:v>
                </c:pt>
                <c:pt idx="27">
                  <c:v>520</c:v>
                </c:pt>
                <c:pt idx="28">
                  <c:v>567.29998799999998</c:v>
                </c:pt>
                <c:pt idx="29">
                  <c:v>589.29998799999998</c:v>
                </c:pt>
                <c:pt idx="30">
                  <c:v>547.29998799999998</c:v>
                </c:pt>
                <c:pt idx="31">
                  <c:v>573.29998799999998</c:v>
                </c:pt>
                <c:pt idx="32">
                  <c:v>578.29998799999998</c:v>
                </c:pt>
                <c:pt idx="33">
                  <c:v>576.29998799999998</c:v>
                </c:pt>
                <c:pt idx="34">
                  <c:v>538</c:v>
                </c:pt>
                <c:pt idx="35">
                  <c:v>479.25</c:v>
                </c:pt>
                <c:pt idx="36">
                  <c:v>475.14999399999999</c:v>
                </c:pt>
                <c:pt idx="37">
                  <c:v>501.10000600000001</c:v>
                </c:pt>
                <c:pt idx="38">
                  <c:v>522.70001200000002</c:v>
                </c:pt>
                <c:pt idx="39">
                  <c:v>489.10000600000001</c:v>
                </c:pt>
                <c:pt idx="40">
                  <c:v>510.20001200000002</c:v>
                </c:pt>
                <c:pt idx="41">
                  <c:v>477.29998799999998</c:v>
                </c:pt>
                <c:pt idx="42">
                  <c:v>445.14999399999999</c:v>
                </c:pt>
                <c:pt idx="43">
                  <c:v>445.79998799999998</c:v>
                </c:pt>
                <c:pt idx="44">
                  <c:v>442.79998799999998</c:v>
                </c:pt>
                <c:pt idx="45">
                  <c:v>466.70001200000002</c:v>
                </c:pt>
                <c:pt idx="46">
                  <c:v>442.5</c:v>
                </c:pt>
                <c:pt idx="47">
                  <c:v>457.54998799999998</c:v>
                </c:pt>
                <c:pt idx="48">
                  <c:v>453.54998799999998</c:v>
                </c:pt>
                <c:pt idx="49">
                  <c:v>472.85000600000001</c:v>
                </c:pt>
                <c:pt idx="50">
                  <c:v>509.60000600000001</c:v>
                </c:pt>
                <c:pt idx="51">
                  <c:v>459.45001200000002</c:v>
                </c:pt>
                <c:pt idx="52">
                  <c:v>483.70001200000002</c:v>
                </c:pt>
                <c:pt idx="53">
                  <c:v>450</c:v>
                </c:pt>
                <c:pt idx="54">
                  <c:v>427.89999399999999</c:v>
                </c:pt>
                <c:pt idx="55">
                  <c:v>426.85000600000001</c:v>
                </c:pt>
                <c:pt idx="56">
                  <c:v>438.14999399999999</c:v>
                </c:pt>
                <c:pt idx="57">
                  <c:v>357.25</c:v>
                </c:pt>
                <c:pt idx="58">
                  <c:v>373.75</c:v>
                </c:pt>
                <c:pt idx="59">
                  <c:v>350.14999399999999</c:v>
                </c:pt>
                <c:pt idx="60">
                  <c:v>351.45001200000002</c:v>
                </c:pt>
                <c:pt idx="61">
                  <c:v>376.10000600000001</c:v>
                </c:pt>
                <c:pt idx="62">
                  <c:v>354</c:v>
                </c:pt>
                <c:pt idx="63">
                  <c:v>385.25</c:v>
                </c:pt>
                <c:pt idx="64">
                  <c:v>386.39999399999999</c:v>
                </c:pt>
                <c:pt idx="65">
                  <c:v>334</c:v>
                </c:pt>
                <c:pt idx="66">
                  <c:v>360.5</c:v>
                </c:pt>
                <c:pt idx="67">
                  <c:v>395.45001200000002</c:v>
                </c:pt>
                <c:pt idx="68">
                  <c:v>420.14999399999999</c:v>
                </c:pt>
                <c:pt idx="69">
                  <c:v>450.75</c:v>
                </c:pt>
                <c:pt idx="70">
                  <c:v>470.10000600000001</c:v>
                </c:pt>
                <c:pt idx="71">
                  <c:v>436.70001200000002</c:v>
                </c:pt>
                <c:pt idx="72">
                  <c:v>448.04998799999998</c:v>
                </c:pt>
                <c:pt idx="73">
                  <c:v>424.45001200000002</c:v>
                </c:pt>
                <c:pt idx="74">
                  <c:v>411</c:v>
                </c:pt>
                <c:pt idx="75">
                  <c:v>420.20001200000002</c:v>
                </c:pt>
                <c:pt idx="76">
                  <c:v>449</c:v>
                </c:pt>
                <c:pt idx="77">
                  <c:v>453.45001200000002</c:v>
                </c:pt>
                <c:pt idx="78">
                  <c:v>481.64999399999999</c:v>
                </c:pt>
                <c:pt idx="79">
                  <c:v>484</c:v>
                </c:pt>
                <c:pt idx="80">
                  <c:v>514.90002400000003</c:v>
                </c:pt>
                <c:pt idx="81">
                  <c:v>503</c:v>
                </c:pt>
                <c:pt idx="82">
                  <c:v>499.20001200000002</c:v>
                </c:pt>
                <c:pt idx="83">
                  <c:v>480</c:v>
                </c:pt>
                <c:pt idx="84">
                  <c:v>504.39999399999999</c:v>
                </c:pt>
                <c:pt idx="85">
                  <c:v>478</c:v>
                </c:pt>
                <c:pt idx="86">
                  <c:v>488.04998799999998</c:v>
                </c:pt>
                <c:pt idx="87">
                  <c:v>482</c:v>
                </c:pt>
                <c:pt idx="88">
                  <c:v>482.70001200000002</c:v>
                </c:pt>
                <c:pt idx="89">
                  <c:v>433.10000600000001</c:v>
                </c:pt>
                <c:pt idx="90">
                  <c:v>446.20001200000002</c:v>
                </c:pt>
                <c:pt idx="91">
                  <c:v>454.54998799999998</c:v>
                </c:pt>
                <c:pt idx="92">
                  <c:v>455.25</c:v>
                </c:pt>
                <c:pt idx="93">
                  <c:v>473.45001200000002</c:v>
                </c:pt>
                <c:pt idx="94">
                  <c:v>466.39999399999999</c:v>
                </c:pt>
                <c:pt idx="95">
                  <c:v>459.89999399999999</c:v>
                </c:pt>
                <c:pt idx="96">
                  <c:v>445.70001200000002</c:v>
                </c:pt>
                <c:pt idx="97">
                  <c:v>466.75</c:v>
                </c:pt>
                <c:pt idx="98">
                  <c:v>424.79998799999998</c:v>
                </c:pt>
                <c:pt idx="99">
                  <c:v>431.60000600000001</c:v>
                </c:pt>
                <c:pt idx="100">
                  <c:v>443.29998799999998</c:v>
                </c:pt>
                <c:pt idx="101">
                  <c:v>436.5</c:v>
                </c:pt>
                <c:pt idx="102">
                  <c:v>441.35000600000001</c:v>
                </c:pt>
                <c:pt idx="103">
                  <c:v>425.04998799999998</c:v>
                </c:pt>
                <c:pt idx="104">
                  <c:v>421.95001200000002</c:v>
                </c:pt>
                <c:pt idx="105">
                  <c:v>394.89999399999999</c:v>
                </c:pt>
                <c:pt idx="106">
                  <c:v>445</c:v>
                </c:pt>
                <c:pt idx="107">
                  <c:v>462.54998799999998</c:v>
                </c:pt>
                <c:pt idx="108">
                  <c:v>492.39999399999999</c:v>
                </c:pt>
                <c:pt idx="109">
                  <c:v>470.85000600000001</c:v>
                </c:pt>
                <c:pt idx="110">
                  <c:v>460.5</c:v>
                </c:pt>
                <c:pt idx="111">
                  <c:v>460.75</c:v>
                </c:pt>
                <c:pt idx="112">
                  <c:v>461</c:v>
                </c:pt>
                <c:pt idx="113">
                  <c:v>388.5</c:v>
                </c:pt>
                <c:pt idx="114">
                  <c:v>402.45001200000002</c:v>
                </c:pt>
                <c:pt idx="115">
                  <c:v>461</c:v>
                </c:pt>
                <c:pt idx="116">
                  <c:v>458.64999399999999</c:v>
                </c:pt>
                <c:pt idx="117">
                  <c:v>468.35000600000001</c:v>
                </c:pt>
                <c:pt idx="118">
                  <c:v>462.54998799999998</c:v>
                </c:pt>
                <c:pt idx="119">
                  <c:v>454</c:v>
                </c:pt>
                <c:pt idx="120">
                  <c:v>494.70001200000002</c:v>
                </c:pt>
                <c:pt idx="121">
                  <c:v>484.85000600000001</c:v>
                </c:pt>
                <c:pt idx="122">
                  <c:v>465.54998799999998</c:v>
                </c:pt>
                <c:pt idx="123">
                  <c:v>425.95001200000002</c:v>
                </c:pt>
                <c:pt idx="124">
                  <c:v>425.79998799999998</c:v>
                </c:pt>
                <c:pt idx="125">
                  <c:v>427.79998799999998</c:v>
                </c:pt>
                <c:pt idx="126">
                  <c:v>380.60000600000001</c:v>
                </c:pt>
                <c:pt idx="127">
                  <c:v>405.95001200000002</c:v>
                </c:pt>
                <c:pt idx="128">
                  <c:v>318.89999399999999</c:v>
                </c:pt>
                <c:pt idx="129">
                  <c:v>494.79998799999998</c:v>
                </c:pt>
                <c:pt idx="130">
                  <c:v>575.5</c:v>
                </c:pt>
                <c:pt idx="131">
                  <c:v>623.40002400000003</c:v>
                </c:pt>
                <c:pt idx="132">
                  <c:v>578.70001200000002</c:v>
                </c:pt>
                <c:pt idx="133">
                  <c:v>586.90002400000003</c:v>
                </c:pt>
                <c:pt idx="134">
                  <c:v>600</c:v>
                </c:pt>
                <c:pt idx="135">
                  <c:v>574.59997599999997</c:v>
                </c:pt>
                <c:pt idx="136">
                  <c:v>572.29998799999998</c:v>
                </c:pt>
                <c:pt idx="137">
                  <c:v>553</c:v>
                </c:pt>
                <c:pt idx="138">
                  <c:v>532</c:v>
                </c:pt>
                <c:pt idx="139">
                  <c:v>497.20001200000002</c:v>
                </c:pt>
                <c:pt idx="140">
                  <c:v>477.79998799999998</c:v>
                </c:pt>
                <c:pt idx="141">
                  <c:v>511</c:v>
                </c:pt>
                <c:pt idx="142">
                  <c:v>482.5</c:v>
                </c:pt>
                <c:pt idx="143">
                  <c:v>471.5</c:v>
                </c:pt>
                <c:pt idx="144">
                  <c:v>448.25</c:v>
                </c:pt>
                <c:pt idx="145">
                  <c:v>494.5</c:v>
                </c:pt>
                <c:pt idx="146">
                  <c:v>526</c:v>
                </c:pt>
                <c:pt idx="147">
                  <c:v>526.75</c:v>
                </c:pt>
                <c:pt idx="148">
                  <c:v>507.25</c:v>
                </c:pt>
                <c:pt idx="149">
                  <c:v>464</c:v>
                </c:pt>
                <c:pt idx="150">
                  <c:v>528.75</c:v>
                </c:pt>
                <c:pt idx="151">
                  <c:v>521.5</c:v>
                </c:pt>
                <c:pt idx="152">
                  <c:v>583.25</c:v>
                </c:pt>
                <c:pt idx="153">
                  <c:v>608</c:v>
                </c:pt>
                <c:pt idx="154">
                  <c:v>611</c:v>
                </c:pt>
                <c:pt idx="155">
                  <c:v>512</c:v>
                </c:pt>
                <c:pt idx="156">
                  <c:v>546</c:v>
                </c:pt>
                <c:pt idx="157">
                  <c:v>532</c:v>
                </c:pt>
                <c:pt idx="158">
                  <c:v>615</c:v>
                </c:pt>
                <c:pt idx="159">
                  <c:v>590</c:v>
                </c:pt>
                <c:pt idx="160">
                  <c:v>625</c:v>
                </c:pt>
                <c:pt idx="161">
                  <c:v>567.5</c:v>
                </c:pt>
                <c:pt idx="162">
                  <c:v>557.5</c:v>
                </c:pt>
                <c:pt idx="163">
                  <c:v>577.5</c:v>
                </c:pt>
                <c:pt idx="164">
                  <c:v>603</c:v>
                </c:pt>
                <c:pt idx="165">
                  <c:v>564.5</c:v>
                </c:pt>
                <c:pt idx="166">
                  <c:v>565.5</c:v>
                </c:pt>
                <c:pt idx="167">
                  <c:v>552</c:v>
                </c:pt>
                <c:pt idx="168">
                  <c:v>522</c:v>
                </c:pt>
                <c:pt idx="169">
                  <c:v>534.5</c:v>
                </c:pt>
                <c:pt idx="170">
                  <c:v>567.5</c:v>
                </c:pt>
                <c:pt idx="171">
                  <c:v>574</c:v>
                </c:pt>
                <c:pt idx="172">
                  <c:v>583</c:v>
                </c:pt>
                <c:pt idx="173">
                  <c:v>582</c:v>
                </c:pt>
                <c:pt idx="174">
                  <c:v>597</c:v>
                </c:pt>
                <c:pt idx="175">
                  <c:v>645</c:v>
                </c:pt>
                <c:pt idx="176">
                  <c:v>630.5</c:v>
                </c:pt>
                <c:pt idx="177">
                  <c:v>625</c:v>
                </c:pt>
                <c:pt idx="178">
                  <c:v>676.5</c:v>
                </c:pt>
                <c:pt idx="179">
                  <c:v>661</c:v>
                </c:pt>
                <c:pt idx="180">
                  <c:v>630</c:v>
                </c:pt>
                <c:pt idx="181">
                  <c:v>676</c:v>
                </c:pt>
                <c:pt idx="182">
                  <c:v>619</c:v>
                </c:pt>
                <c:pt idx="183">
                  <c:v>634</c:v>
                </c:pt>
                <c:pt idx="184">
                  <c:v>624</c:v>
                </c:pt>
                <c:pt idx="185">
                  <c:v>673.5</c:v>
                </c:pt>
                <c:pt idx="186">
                  <c:v>632</c:v>
                </c:pt>
                <c:pt idx="187">
                  <c:v>629.5</c:v>
                </c:pt>
                <c:pt idx="188">
                  <c:v>581</c:v>
                </c:pt>
                <c:pt idx="189">
                  <c:v>551</c:v>
                </c:pt>
                <c:pt idx="190">
                  <c:v>534</c:v>
                </c:pt>
                <c:pt idx="191">
                  <c:v>548.5</c:v>
                </c:pt>
                <c:pt idx="192">
                  <c:v>562</c:v>
                </c:pt>
              </c:numCache>
            </c:numRef>
          </c:val>
          <c:smooth val="0"/>
          <c:extLst>
            <c:ext xmlns:c16="http://schemas.microsoft.com/office/drawing/2014/chart" uri="{C3380CC4-5D6E-409C-BE32-E72D297353CC}">
              <c16:uniqueId val="{00000002-1051-424F-920E-2A775496EC92}"/>
            </c:ext>
          </c:extLst>
        </c:ser>
        <c:ser>
          <c:idx val="3"/>
          <c:order val="3"/>
          <c:tx>
            <c:strRef>
              <c:f>'Initial Data'!$E$2</c:f>
              <c:strCache>
                <c:ptCount val="1"/>
                <c:pt idx="0">
                  <c:v>Volkswagen (EUR)</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'Initial Data'!$A$3:$A$195</c:f>
              <c:numCache>
                <c:formatCode>m/d/yyyy</c:formatCode>
                <c:ptCount val="193"/>
                <c:pt idx="0">
                  <c:v>44228</c:v>
                </c:pt>
                <c:pt idx="1">
                  <c:v>44197</c:v>
                </c:pt>
                <c:pt idx="2">
                  <c:v>44166</c:v>
                </c:pt>
                <c:pt idx="3">
                  <c:v>44136</c:v>
                </c:pt>
                <c:pt idx="4">
                  <c:v>44105</c:v>
                </c:pt>
                <c:pt idx="5">
                  <c:v>44075</c:v>
                </c:pt>
                <c:pt idx="6">
                  <c:v>44044</c:v>
                </c:pt>
                <c:pt idx="7">
                  <c:v>44013</c:v>
                </c:pt>
                <c:pt idx="8">
                  <c:v>43983</c:v>
                </c:pt>
                <c:pt idx="9">
                  <c:v>43952</c:v>
                </c:pt>
                <c:pt idx="10">
                  <c:v>43922</c:v>
                </c:pt>
                <c:pt idx="11">
                  <c:v>43891</c:v>
                </c:pt>
                <c:pt idx="12">
                  <c:v>43862</c:v>
                </c:pt>
                <c:pt idx="13">
                  <c:v>43831</c:v>
                </c:pt>
                <c:pt idx="14">
                  <c:v>43800</c:v>
                </c:pt>
                <c:pt idx="15">
                  <c:v>43770</c:v>
                </c:pt>
                <c:pt idx="16">
                  <c:v>43739</c:v>
                </c:pt>
                <c:pt idx="17">
                  <c:v>43709</c:v>
                </c:pt>
                <c:pt idx="18">
                  <c:v>43678</c:v>
                </c:pt>
                <c:pt idx="19">
                  <c:v>43647</c:v>
                </c:pt>
                <c:pt idx="20">
                  <c:v>43617</c:v>
                </c:pt>
                <c:pt idx="21">
                  <c:v>43586</c:v>
                </c:pt>
                <c:pt idx="22">
                  <c:v>43556</c:v>
                </c:pt>
                <c:pt idx="23">
                  <c:v>43525</c:v>
                </c:pt>
                <c:pt idx="24">
                  <c:v>43497</c:v>
                </c:pt>
                <c:pt idx="25">
                  <c:v>43466</c:v>
                </c:pt>
                <c:pt idx="26">
                  <c:v>43435</c:v>
                </c:pt>
                <c:pt idx="27">
                  <c:v>43405</c:v>
                </c:pt>
                <c:pt idx="28">
                  <c:v>43374</c:v>
                </c:pt>
                <c:pt idx="29">
                  <c:v>43344</c:v>
                </c:pt>
                <c:pt idx="30">
                  <c:v>43313</c:v>
                </c:pt>
                <c:pt idx="31">
                  <c:v>43282</c:v>
                </c:pt>
                <c:pt idx="32">
                  <c:v>43252</c:v>
                </c:pt>
                <c:pt idx="33">
                  <c:v>43221</c:v>
                </c:pt>
                <c:pt idx="34">
                  <c:v>43191</c:v>
                </c:pt>
                <c:pt idx="35">
                  <c:v>43160</c:v>
                </c:pt>
                <c:pt idx="36">
                  <c:v>43132</c:v>
                </c:pt>
                <c:pt idx="37">
                  <c:v>43101</c:v>
                </c:pt>
                <c:pt idx="38">
                  <c:v>43070</c:v>
                </c:pt>
                <c:pt idx="39">
                  <c:v>43040</c:v>
                </c:pt>
                <c:pt idx="40">
                  <c:v>43009</c:v>
                </c:pt>
                <c:pt idx="41">
                  <c:v>42979</c:v>
                </c:pt>
                <c:pt idx="42">
                  <c:v>42948</c:v>
                </c:pt>
                <c:pt idx="43">
                  <c:v>42917</c:v>
                </c:pt>
                <c:pt idx="44">
                  <c:v>42887</c:v>
                </c:pt>
                <c:pt idx="45">
                  <c:v>42856</c:v>
                </c:pt>
                <c:pt idx="46">
                  <c:v>42826</c:v>
                </c:pt>
                <c:pt idx="47">
                  <c:v>42795</c:v>
                </c:pt>
                <c:pt idx="48">
                  <c:v>42767</c:v>
                </c:pt>
                <c:pt idx="49">
                  <c:v>42736</c:v>
                </c:pt>
                <c:pt idx="50">
                  <c:v>42705</c:v>
                </c:pt>
                <c:pt idx="51">
                  <c:v>42675</c:v>
                </c:pt>
                <c:pt idx="52">
                  <c:v>42644</c:v>
                </c:pt>
                <c:pt idx="53">
                  <c:v>42614</c:v>
                </c:pt>
                <c:pt idx="54">
                  <c:v>42583</c:v>
                </c:pt>
                <c:pt idx="55">
                  <c:v>42552</c:v>
                </c:pt>
                <c:pt idx="56">
                  <c:v>42522</c:v>
                </c:pt>
                <c:pt idx="57">
                  <c:v>42491</c:v>
                </c:pt>
                <c:pt idx="58">
                  <c:v>42461</c:v>
                </c:pt>
                <c:pt idx="59">
                  <c:v>42430</c:v>
                </c:pt>
                <c:pt idx="60">
                  <c:v>42401</c:v>
                </c:pt>
                <c:pt idx="61">
                  <c:v>42370</c:v>
                </c:pt>
                <c:pt idx="62">
                  <c:v>42339</c:v>
                </c:pt>
                <c:pt idx="63">
                  <c:v>42309</c:v>
                </c:pt>
                <c:pt idx="64">
                  <c:v>42278</c:v>
                </c:pt>
                <c:pt idx="65">
                  <c:v>42248</c:v>
                </c:pt>
                <c:pt idx="66">
                  <c:v>42217</c:v>
                </c:pt>
                <c:pt idx="67">
                  <c:v>42186</c:v>
                </c:pt>
                <c:pt idx="68">
                  <c:v>42156</c:v>
                </c:pt>
                <c:pt idx="69">
                  <c:v>42125</c:v>
                </c:pt>
                <c:pt idx="70">
                  <c:v>42095</c:v>
                </c:pt>
                <c:pt idx="71">
                  <c:v>42064</c:v>
                </c:pt>
                <c:pt idx="72">
                  <c:v>42036</c:v>
                </c:pt>
                <c:pt idx="73">
                  <c:v>42005</c:v>
                </c:pt>
                <c:pt idx="74">
                  <c:v>41974</c:v>
                </c:pt>
                <c:pt idx="75">
                  <c:v>41944</c:v>
                </c:pt>
                <c:pt idx="76">
                  <c:v>41913</c:v>
                </c:pt>
                <c:pt idx="77">
                  <c:v>41883</c:v>
                </c:pt>
                <c:pt idx="78">
                  <c:v>41852</c:v>
                </c:pt>
                <c:pt idx="79">
                  <c:v>41821</c:v>
                </c:pt>
                <c:pt idx="80">
                  <c:v>41791</c:v>
                </c:pt>
                <c:pt idx="81">
                  <c:v>41760</c:v>
                </c:pt>
                <c:pt idx="82">
                  <c:v>41730</c:v>
                </c:pt>
                <c:pt idx="83">
                  <c:v>41699</c:v>
                </c:pt>
                <c:pt idx="84">
                  <c:v>41671</c:v>
                </c:pt>
                <c:pt idx="85">
                  <c:v>41640</c:v>
                </c:pt>
                <c:pt idx="86">
                  <c:v>41609</c:v>
                </c:pt>
                <c:pt idx="87">
                  <c:v>41579</c:v>
                </c:pt>
                <c:pt idx="88">
                  <c:v>41548</c:v>
                </c:pt>
                <c:pt idx="89">
                  <c:v>41518</c:v>
                </c:pt>
                <c:pt idx="90">
                  <c:v>41487</c:v>
                </c:pt>
                <c:pt idx="91">
                  <c:v>41456</c:v>
                </c:pt>
                <c:pt idx="92">
                  <c:v>41426</c:v>
                </c:pt>
                <c:pt idx="93">
                  <c:v>41395</c:v>
                </c:pt>
                <c:pt idx="94">
                  <c:v>41365</c:v>
                </c:pt>
                <c:pt idx="95">
                  <c:v>41334</c:v>
                </c:pt>
                <c:pt idx="96">
                  <c:v>41306</c:v>
                </c:pt>
                <c:pt idx="97">
                  <c:v>41275</c:v>
                </c:pt>
                <c:pt idx="98">
                  <c:v>41244</c:v>
                </c:pt>
                <c:pt idx="99">
                  <c:v>41214</c:v>
                </c:pt>
                <c:pt idx="100">
                  <c:v>41183</c:v>
                </c:pt>
                <c:pt idx="101">
                  <c:v>41153</c:v>
                </c:pt>
                <c:pt idx="102">
                  <c:v>41122</c:v>
                </c:pt>
                <c:pt idx="103">
                  <c:v>41091</c:v>
                </c:pt>
                <c:pt idx="104">
                  <c:v>41061</c:v>
                </c:pt>
                <c:pt idx="105">
                  <c:v>41030</c:v>
                </c:pt>
                <c:pt idx="106">
                  <c:v>41000</c:v>
                </c:pt>
                <c:pt idx="107">
                  <c:v>40969</c:v>
                </c:pt>
                <c:pt idx="108">
                  <c:v>40940</c:v>
                </c:pt>
                <c:pt idx="109">
                  <c:v>40909</c:v>
                </c:pt>
                <c:pt idx="110">
                  <c:v>40878</c:v>
                </c:pt>
                <c:pt idx="111">
                  <c:v>40848</c:v>
                </c:pt>
                <c:pt idx="112">
                  <c:v>40817</c:v>
                </c:pt>
                <c:pt idx="113">
                  <c:v>40787</c:v>
                </c:pt>
                <c:pt idx="114">
                  <c:v>40756</c:v>
                </c:pt>
                <c:pt idx="115">
                  <c:v>40725</c:v>
                </c:pt>
                <c:pt idx="116">
                  <c:v>40695</c:v>
                </c:pt>
                <c:pt idx="117">
                  <c:v>40664</c:v>
                </c:pt>
                <c:pt idx="118">
                  <c:v>40634</c:v>
                </c:pt>
                <c:pt idx="119">
                  <c:v>40603</c:v>
                </c:pt>
                <c:pt idx="120">
                  <c:v>40575</c:v>
                </c:pt>
                <c:pt idx="121">
                  <c:v>40544</c:v>
                </c:pt>
                <c:pt idx="122">
                  <c:v>40513</c:v>
                </c:pt>
                <c:pt idx="123">
                  <c:v>40483</c:v>
                </c:pt>
                <c:pt idx="124">
                  <c:v>40452</c:v>
                </c:pt>
                <c:pt idx="125">
                  <c:v>40422</c:v>
                </c:pt>
                <c:pt idx="126">
                  <c:v>40391</c:v>
                </c:pt>
                <c:pt idx="127">
                  <c:v>40360</c:v>
                </c:pt>
                <c:pt idx="128">
                  <c:v>40330</c:v>
                </c:pt>
                <c:pt idx="129">
                  <c:v>40299</c:v>
                </c:pt>
                <c:pt idx="130">
                  <c:v>40269</c:v>
                </c:pt>
                <c:pt idx="131">
                  <c:v>40238</c:v>
                </c:pt>
                <c:pt idx="132">
                  <c:v>40210</c:v>
                </c:pt>
                <c:pt idx="133">
                  <c:v>40179</c:v>
                </c:pt>
                <c:pt idx="134">
                  <c:v>40148</c:v>
                </c:pt>
                <c:pt idx="135">
                  <c:v>40118</c:v>
                </c:pt>
                <c:pt idx="136">
                  <c:v>40087</c:v>
                </c:pt>
                <c:pt idx="137">
                  <c:v>40057</c:v>
                </c:pt>
                <c:pt idx="138">
                  <c:v>40026</c:v>
                </c:pt>
                <c:pt idx="139">
                  <c:v>39995</c:v>
                </c:pt>
                <c:pt idx="140">
                  <c:v>39965</c:v>
                </c:pt>
                <c:pt idx="141">
                  <c:v>39934</c:v>
                </c:pt>
                <c:pt idx="142">
                  <c:v>39904</c:v>
                </c:pt>
                <c:pt idx="143">
                  <c:v>39873</c:v>
                </c:pt>
                <c:pt idx="144">
                  <c:v>39845</c:v>
                </c:pt>
                <c:pt idx="145">
                  <c:v>39814</c:v>
                </c:pt>
                <c:pt idx="146">
                  <c:v>39783</c:v>
                </c:pt>
                <c:pt idx="147">
                  <c:v>39753</c:v>
                </c:pt>
                <c:pt idx="148">
                  <c:v>39722</c:v>
                </c:pt>
                <c:pt idx="149">
                  <c:v>39692</c:v>
                </c:pt>
                <c:pt idx="150">
                  <c:v>39661</c:v>
                </c:pt>
                <c:pt idx="151">
                  <c:v>39630</c:v>
                </c:pt>
                <c:pt idx="152">
                  <c:v>39600</c:v>
                </c:pt>
                <c:pt idx="153">
                  <c:v>39569</c:v>
                </c:pt>
                <c:pt idx="154">
                  <c:v>39539</c:v>
                </c:pt>
                <c:pt idx="155">
                  <c:v>39508</c:v>
                </c:pt>
                <c:pt idx="156">
                  <c:v>39479</c:v>
                </c:pt>
                <c:pt idx="157">
                  <c:v>39448</c:v>
                </c:pt>
                <c:pt idx="158">
                  <c:v>39417</c:v>
                </c:pt>
                <c:pt idx="159">
                  <c:v>39387</c:v>
                </c:pt>
                <c:pt idx="160">
                  <c:v>39356</c:v>
                </c:pt>
                <c:pt idx="161">
                  <c:v>39326</c:v>
                </c:pt>
                <c:pt idx="162">
                  <c:v>39295</c:v>
                </c:pt>
                <c:pt idx="163">
                  <c:v>39264</c:v>
                </c:pt>
                <c:pt idx="164">
                  <c:v>39234</c:v>
                </c:pt>
                <c:pt idx="165">
                  <c:v>39203</c:v>
                </c:pt>
                <c:pt idx="166">
                  <c:v>39173</c:v>
                </c:pt>
                <c:pt idx="167">
                  <c:v>39142</c:v>
                </c:pt>
                <c:pt idx="168">
                  <c:v>39114</c:v>
                </c:pt>
                <c:pt idx="169">
                  <c:v>39083</c:v>
                </c:pt>
                <c:pt idx="170">
                  <c:v>39052</c:v>
                </c:pt>
                <c:pt idx="171">
                  <c:v>39022</c:v>
                </c:pt>
                <c:pt idx="172">
                  <c:v>38991</c:v>
                </c:pt>
                <c:pt idx="173">
                  <c:v>38961</c:v>
                </c:pt>
                <c:pt idx="174">
                  <c:v>38930</c:v>
                </c:pt>
                <c:pt idx="175">
                  <c:v>38899</c:v>
                </c:pt>
                <c:pt idx="176">
                  <c:v>38869</c:v>
                </c:pt>
                <c:pt idx="177">
                  <c:v>38838</c:v>
                </c:pt>
                <c:pt idx="178">
                  <c:v>38808</c:v>
                </c:pt>
                <c:pt idx="179">
                  <c:v>38777</c:v>
                </c:pt>
                <c:pt idx="180">
                  <c:v>38749</c:v>
                </c:pt>
                <c:pt idx="181">
                  <c:v>38718</c:v>
                </c:pt>
                <c:pt idx="182">
                  <c:v>38687</c:v>
                </c:pt>
                <c:pt idx="183">
                  <c:v>38657</c:v>
                </c:pt>
                <c:pt idx="184">
                  <c:v>38626</c:v>
                </c:pt>
                <c:pt idx="185">
                  <c:v>38596</c:v>
                </c:pt>
                <c:pt idx="186">
                  <c:v>38565</c:v>
                </c:pt>
                <c:pt idx="187">
                  <c:v>38534</c:v>
                </c:pt>
                <c:pt idx="188">
                  <c:v>38504</c:v>
                </c:pt>
                <c:pt idx="189">
                  <c:v>38473</c:v>
                </c:pt>
                <c:pt idx="190">
                  <c:v>38443</c:v>
                </c:pt>
                <c:pt idx="191">
                  <c:v>38412</c:v>
                </c:pt>
                <c:pt idx="192">
                  <c:v>38384</c:v>
                </c:pt>
              </c:numCache>
            </c:numRef>
          </c:cat>
          <c:val>
            <c:numRef>
              <c:f>'Initial Data'!$E$3:$E$195</c:f>
              <c:numCache>
                <c:formatCode>General</c:formatCode>
                <c:ptCount val="193"/>
                <c:pt idx="0">
                  <c:v>161.199997</c:v>
                </c:pt>
                <c:pt idx="1">
                  <c:v>156.44000199999999</c:v>
                </c:pt>
                <c:pt idx="2">
                  <c:v>152.41999799999999</c:v>
                </c:pt>
                <c:pt idx="3">
                  <c:v>141.33999600000001</c:v>
                </c:pt>
                <c:pt idx="4">
                  <c:v>125.099998</c:v>
                </c:pt>
                <c:pt idx="5">
                  <c:v>137.39999399999999</c:v>
                </c:pt>
                <c:pt idx="6">
                  <c:v>139.33999600000001</c:v>
                </c:pt>
                <c:pt idx="7">
                  <c:v>125</c:v>
                </c:pt>
                <c:pt idx="8">
                  <c:v>134.94000199999999</c:v>
                </c:pt>
                <c:pt idx="9">
                  <c:v>132.5</c:v>
                </c:pt>
                <c:pt idx="10">
                  <c:v>128.220001</c:v>
                </c:pt>
                <c:pt idx="11">
                  <c:v>106.839996</c:v>
                </c:pt>
                <c:pt idx="12">
                  <c:v>148.58000200000001</c:v>
                </c:pt>
                <c:pt idx="13">
                  <c:v>162.38000500000001</c:v>
                </c:pt>
                <c:pt idx="14">
                  <c:v>176.240005</c:v>
                </c:pt>
                <c:pt idx="15">
                  <c:v>175.479996</c:v>
                </c:pt>
                <c:pt idx="16">
                  <c:v>170.699997</c:v>
                </c:pt>
                <c:pt idx="17">
                  <c:v>156.05999800000001</c:v>
                </c:pt>
                <c:pt idx="18">
                  <c:v>146.10000600000001</c:v>
                </c:pt>
                <c:pt idx="19">
                  <c:v>150.94000199999999</c:v>
                </c:pt>
                <c:pt idx="20">
                  <c:v>148.220001</c:v>
                </c:pt>
                <c:pt idx="21">
                  <c:v>139.5</c:v>
                </c:pt>
                <c:pt idx="22">
                  <c:v>155.03999300000001</c:v>
                </c:pt>
                <c:pt idx="23">
                  <c:v>140.320007</c:v>
                </c:pt>
                <c:pt idx="24">
                  <c:v>150.89999399999999</c:v>
                </c:pt>
                <c:pt idx="25">
                  <c:v>148.61999499999999</c:v>
                </c:pt>
                <c:pt idx="26">
                  <c:v>138.91999799999999</c:v>
                </c:pt>
                <c:pt idx="27">
                  <c:v>148.89999399999999</c:v>
                </c:pt>
                <c:pt idx="28">
                  <c:v>148.759995</c:v>
                </c:pt>
                <c:pt idx="29">
                  <c:v>151.60000600000001</c:v>
                </c:pt>
                <c:pt idx="30">
                  <c:v>140.83999600000001</c:v>
                </c:pt>
                <c:pt idx="31">
                  <c:v>152.220001</c:v>
                </c:pt>
                <c:pt idx="32">
                  <c:v>142.220001</c:v>
                </c:pt>
                <c:pt idx="33">
                  <c:v>160.94000199999999</c:v>
                </c:pt>
                <c:pt idx="34">
                  <c:v>171.83999600000001</c:v>
                </c:pt>
                <c:pt idx="35">
                  <c:v>161.38000500000001</c:v>
                </c:pt>
                <c:pt idx="36">
                  <c:v>161.11999499999999</c:v>
                </c:pt>
                <c:pt idx="37">
                  <c:v>177.020004</c:v>
                </c:pt>
                <c:pt idx="38">
                  <c:v>166.449997</c:v>
                </c:pt>
                <c:pt idx="39">
                  <c:v>178.10000600000001</c:v>
                </c:pt>
                <c:pt idx="40">
                  <c:v>155.89999399999999</c:v>
                </c:pt>
                <c:pt idx="41">
                  <c:v>138</c:v>
                </c:pt>
                <c:pt idx="42">
                  <c:v>125.349998</c:v>
                </c:pt>
                <c:pt idx="43">
                  <c:v>130.10000600000001</c:v>
                </c:pt>
                <c:pt idx="44">
                  <c:v>133.35000600000001</c:v>
                </c:pt>
                <c:pt idx="45">
                  <c:v>133.75</c:v>
                </c:pt>
                <c:pt idx="46">
                  <c:v>145.550003</c:v>
                </c:pt>
                <c:pt idx="47">
                  <c:v>136.60000600000001</c:v>
                </c:pt>
                <c:pt idx="48">
                  <c:v>139.699997</c:v>
                </c:pt>
                <c:pt idx="49">
                  <c:v>143.89999399999999</c:v>
                </c:pt>
                <c:pt idx="50">
                  <c:v>133.35000600000001</c:v>
                </c:pt>
                <c:pt idx="51">
                  <c:v>121.800003</c:v>
                </c:pt>
                <c:pt idx="52">
                  <c:v>125.199997</c:v>
                </c:pt>
                <c:pt idx="53">
                  <c:v>116.949997</c:v>
                </c:pt>
                <c:pt idx="54">
                  <c:v>124.5</c:v>
                </c:pt>
                <c:pt idx="55">
                  <c:v>125.800003</c:v>
                </c:pt>
                <c:pt idx="56">
                  <c:v>108.300003</c:v>
                </c:pt>
                <c:pt idx="57">
                  <c:v>134.35000600000001</c:v>
                </c:pt>
                <c:pt idx="58">
                  <c:v>126.449997</c:v>
                </c:pt>
                <c:pt idx="59">
                  <c:v>111.849998</c:v>
                </c:pt>
                <c:pt idx="60">
                  <c:v>107.699997</c:v>
                </c:pt>
                <c:pt idx="61">
                  <c:v>106.900002</c:v>
                </c:pt>
                <c:pt idx="62">
                  <c:v>133.75</c:v>
                </c:pt>
                <c:pt idx="63">
                  <c:v>131.550003</c:v>
                </c:pt>
                <c:pt idx="64">
                  <c:v>109.300003</c:v>
                </c:pt>
                <c:pt idx="65">
                  <c:v>97.75</c:v>
                </c:pt>
                <c:pt idx="66">
                  <c:v>169.5</c:v>
                </c:pt>
                <c:pt idx="67">
                  <c:v>182.39999399999999</c:v>
                </c:pt>
                <c:pt idx="68">
                  <c:v>208</c:v>
                </c:pt>
                <c:pt idx="69">
                  <c:v>221</c:v>
                </c:pt>
                <c:pt idx="70">
                  <c:v>231.449997</c:v>
                </c:pt>
                <c:pt idx="71">
                  <c:v>247.85000600000001</c:v>
                </c:pt>
                <c:pt idx="72">
                  <c:v>225.5</c:v>
                </c:pt>
                <c:pt idx="73">
                  <c:v>198.300003</c:v>
                </c:pt>
                <c:pt idx="74">
                  <c:v>184.64999399999999</c:v>
                </c:pt>
                <c:pt idx="75">
                  <c:v>185.199997</c:v>
                </c:pt>
                <c:pt idx="76">
                  <c:v>170.050003</c:v>
                </c:pt>
                <c:pt idx="77">
                  <c:v>164.39999399999999</c:v>
                </c:pt>
                <c:pt idx="78">
                  <c:v>170.85000600000001</c:v>
                </c:pt>
                <c:pt idx="79">
                  <c:v>174.550003</c:v>
                </c:pt>
                <c:pt idx="80">
                  <c:v>191.800003</c:v>
                </c:pt>
                <c:pt idx="81">
                  <c:v>195</c:v>
                </c:pt>
                <c:pt idx="82">
                  <c:v>194.10000600000001</c:v>
                </c:pt>
                <c:pt idx="83">
                  <c:v>188.10000600000001</c:v>
                </c:pt>
                <c:pt idx="84">
                  <c:v>189</c:v>
                </c:pt>
                <c:pt idx="85">
                  <c:v>188.050003</c:v>
                </c:pt>
                <c:pt idx="86">
                  <c:v>204.14999399999999</c:v>
                </c:pt>
                <c:pt idx="87">
                  <c:v>195.300003</c:v>
                </c:pt>
                <c:pt idx="88">
                  <c:v>187.199997</c:v>
                </c:pt>
                <c:pt idx="89">
                  <c:v>174.25</c:v>
                </c:pt>
                <c:pt idx="90">
                  <c:v>172.10000600000001</c:v>
                </c:pt>
                <c:pt idx="91">
                  <c:v>178.64999399999999</c:v>
                </c:pt>
                <c:pt idx="92">
                  <c:v>155.550003</c:v>
                </c:pt>
                <c:pt idx="93">
                  <c:v>168.949997</c:v>
                </c:pt>
                <c:pt idx="94">
                  <c:v>153.89999399999999</c:v>
                </c:pt>
                <c:pt idx="95">
                  <c:v>155</c:v>
                </c:pt>
                <c:pt idx="96">
                  <c:v>167.25</c:v>
                </c:pt>
                <c:pt idx="97">
                  <c:v>182.14999399999999</c:v>
                </c:pt>
                <c:pt idx="98">
                  <c:v>172.14999399999999</c:v>
                </c:pt>
                <c:pt idx="99">
                  <c:v>166.449997</c:v>
                </c:pt>
                <c:pt idx="100">
                  <c:v>159.60000600000001</c:v>
                </c:pt>
                <c:pt idx="101">
                  <c:v>141.949997</c:v>
                </c:pt>
                <c:pt idx="102">
                  <c:v>140.39999399999999</c:v>
                </c:pt>
                <c:pt idx="103">
                  <c:v>139</c:v>
                </c:pt>
                <c:pt idx="104">
                  <c:v>124.599998</c:v>
                </c:pt>
                <c:pt idx="105">
                  <c:v>129.10000600000001</c:v>
                </c:pt>
                <c:pt idx="106">
                  <c:v>143.10000600000001</c:v>
                </c:pt>
                <c:pt idx="107">
                  <c:v>131.85000600000001</c:v>
                </c:pt>
                <c:pt idx="108">
                  <c:v>140.35000600000001</c:v>
                </c:pt>
                <c:pt idx="109">
                  <c:v>135.35000600000001</c:v>
                </c:pt>
                <c:pt idx="110">
                  <c:v>115.75</c:v>
                </c:pt>
                <c:pt idx="111">
                  <c:v>127.650002</c:v>
                </c:pt>
                <c:pt idx="112">
                  <c:v>126.800003</c:v>
                </c:pt>
                <c:pt idx="113">
                  <c:v>100.050003</c:v>
                </c:pt>
                <c:pt idx="114">
                  <c:v>115.949997</c:v>
                </c:pt>
                <c:pt idx="115">
                  <c:v>139.449997</c:v>
                </c:pt>
                <c:pt idx="116">
                  <c:v>142.35000600000001</c:v>
                </c:pt>
                <c:pt idx="117">
                  <c:v>123.400002</c:v>
                </c:pt>
                <c:pt idx="118">
                  <c:v>133</c:v>
                </c:pt>
                <c:pt idx="119">
                  <c:v>114.449997</c:v>
                </c:pt>
                <c:pt idx="120">
                  <c:v>122.900002</c:v>
                </c:pt>
                <c:pt idx="121">
                  <c:v>118</c:v>
                </c:pt>
                <c:pt idx="122">
                  <c:v>121.400002</c:v>
                </c:pt>
                <c:pt idx="123">
                  <c:v>123.800003</c:v>
                </c:pt>
                <c:pt idx="124">
                  <c:v>108</c:v>
                </c:pt>
                <c:pt idx="125">
                  <c:v>88.529999000000004</c:v>
                </c:pt>
                <c:pt idx="126">
                  <c:v>78.529999000000004</c:v>
                </c:pt>
                <c:pt idx="127">
                  <c:v>81.309997999999993</c:v>
                </c:pt>
                <c:pt idx="128">
                  <c:v>72.379997000000003</c:v>
                </c:pt>
                <c:pt idx="129">
                  <c:v>71.730002999999996</c:v>
                </c:pt>
                <c:pt idx="130">
                  <c:v>72.540001000000004</c:v>
                </c:pt>
                <c:pt idx="131">
                  <c:v>67.900002000000001</c:v>
                </c:pt>
                <c:pt idx="132">
                  <c:v>59.442450999999998</c:v>
                </c:pt>
                <c:pt idx="133">
                  <c:v>58.249625999999999</c:v>
                </c:pt>
                <c:pt idx="134">
                  <c:v>65.346939000000006</c:v>
                </c:pt>
                <c:pt idx="135">
                  <c:v>56.162185999999998</c:v>
                </c:pt>
                <c:pt idx="136">
                  <c:v>67.265395999999996</c:v>
                </c:pt>
                <c:pt idx="137">
                  <c:v>79.114127999999994</c:v>
                </c:pt>
                <c:pt idx="138">
                  <c:v>65.078552000000002</c:v>
                </c:pt>
                <c:pt idx="139">
                  <c:v>54.661212999999996</c:v>
                </c:pt>
                <c:pt idx="140">
                  <c:v>49.462482000000001</c:v>
                </c:pt>
                <c:pt idx="141">
                  <c:v>50.178176999999998</c:v>
                </c:pt>
                <c:pt idx="142">
                  <c:v>47.713005000000003</c:v>
                </c:pt>
                <c:pt idx="143">
                  <c:v>43.080868000000002</c:v>
                </c:pt>
                <c:pt idx="144">
                  <c:v>35.407024</c:v>
                </c:pt>
                <c:pt idx="145">
                  <c:v>38.518310999999997</c:v>
                </c:pt>
                <c:pt idx="146">
                  <c:v>37.792679</c:v>
                </c:pt>
                <c:pt idx="147">
                  <c:v>31.808669999999999</c:v>
                </c:pt>
                <c:pt idx="148">
                  <c:v>48.210014000000001</c:v>
                </c:pt>
                <c:pt idx="149">
                  <c:v>87.503662000000006</c:v>
                </c:pt>
                <c:pt idx="150">
                  <c:v>104.67041</c:v>
                </c:pt>
                <c:pt idx="151">
                  <c:v>99.779822999999993</c:v>
                </c:pt>
                <c:pt idx="152">
                  <c:v>91.479752000000005</c:v>
                </c:pt>
                <c:pt idx="153">
                  <c:v>96.877280999999996</c:v>
                </c:pt>
                <c:pt idx="154">
                  <c:v>105.35627700000001</c:v>
                </c:pt>
                <c:pt idx="155">
                  <c:v>104.620705</c:v>
                </c:pt>
                <c:pt idx="156">
                  <c:v>91.380347999999998</c:v>
                </c:pt>
                <c:pt idx="157">
                  <c:v>92.344543000000002</c:v>
                </c:pt>
                <c:pt idx="158">
                  <c:v>99.402100000000004</c:v>
                </c:pt>
                <c:pt idx="159">
                  <c:v>103.07003</c:v>
                </c:pt>
                <c:pt idx="160">
                  <c:v>130.21675099999999</c:v>
                </c:pt>
                <c:pt idx="161">
                  <c:v>95.923018999999996</c:v>
                </c:pt>
                <c:pt idx="162">
                  <c:v>91.300826999999998</c:v>
                </c:pt>
                <c:pt idx="163">
                  <c:v>82.553443999999999</c:v>
                </c:pt>
                <c:pt idx="164">
                  <c:v>76.688721000000001</c:v>
                </c:pt>
                <c:pt idx="165">
                  <c:v>72.742455000000007</c:v>
                </c:pt>
                <c:pt idx="166">
                  <c:v>74.094322000000005</c:v>
                </c:pt>
                <c:pt idx="167">
                  <c:v>76.569434999999999</c:v>
                </c:pt>
                <c:pt idx="168">
                  <c:v>66.251495000000006</c:v>
                </c:pt>
                <c:pt idx="169">
                  <c:v>56.460388000000002</c:v>
                </c:pt>
                <c:pt idx="170">
                  <c:v>56.211883999999998</c:v>
                </c:pt>
                <c:pt idx="171">
                  <c:v>52.086697000000001</c:v>
                </c:pt>
                <c:pt idx="172">
                  <c:v>51.440581999999999</c:v>
                </c:pt>
                <c:pt idx="173">
                  <c:v>46.371077999999997</c:v>
                </c:pt>
                <c:pt idx="174">
                  <c:v>44.074890000000003</c:v>
                </c:pt>
                <c:pt idx="175">
                  <c:v>41.689239999999998</c:v>
                </c:pt>
                <c:pt idx="176">
                  <c:v>39.263827999999997</c:v>
                </c:pt>
                <c:pt idx="177">
                  <c:v>39.045143000000003</c:v>
                </c:pt>
                <c:pt idx="178">
                  <c:v>43.736922999999997</c:v>
                </c:pt>
                <c:pt idx="179">
                  <c:v>45.019210999999999</c:v>
                </c:pt>
                <c:pt idx="180">
                  <c:v>42.981464000000003</c:v>
                </c:pt>
                <c:pt idx="181">
                  <c:v>35.247982</c:v>
                </c:pt>
                <c:pt idx="182">
                  <c:v>32.305678999999998</c:v>
                </c:pt>
                <c:pt idx="183">
                  <c:v>32.355381000000001</c:v>
                </c:pt>
                <c:pt idx="184">
                  <c:v>33.697310999999999</c:v>
                </c:pt>
                <c:pt idx="185">
                  <c:v>37.752913999999997</c:v>
                </c:pt>
                <c:pt idx="186">
                  <c:v>31.997534000000002</c:v>
                </c:pt>
                <c:pt idx="187">
                  <c:v>33.856354000000003</c:v>
                </c:pt>
                <c:pt idx="188">
                  <c:v>29.144693</c:v>
                </c:pt>
                <c:pt idx="189">
                  <c:v>26.013528999999998</c:v>
                </c:pt>
                <c:pt idx="190">
                  <c:v>24.204411</c:v>
                </c:pt>
                <c:pt idx="191">
                  <c:v>27.653663999999999</c:v>
                </c:pt>
                <c:pt idx="192">
                  <c:v>27.504560000000001</c:v>
                </c:pt>
              </c:numCache>
            </c:numRef>
          </c:val>
          <c:smooth val="0"/>
          <c:extLst>
            <c:ext xmlns:c16="http://schemas.microsoft.com/office/drawing/2014/chart" uri="{C3380CC4-5D6E-409C-BE32-E72D297353CC}">
              <c16:uniqueId val="{00000003-1051-424F-920E-2A775496EC92}"/>
            </c:ext>
          </c:extLst>
        </c:ser>
        <c:ser>
          <c:idx val="4"/>
          <c:order val="4"/>
          <c:tx>
            <c:strRef>
              <c:f>'Initial Data'!$F$2</c:f>
              <c:strCache>
                <c:ptCount val="1"/>
                <c:pt idx="0">
                  <c:v>Sainsburys (GBP)</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'Initial Data'!$A$3:$A$195</c:f>
              <c:numCache>
                <c:formatCode>m/d/yyyy</c:formatCode>
                <c:ptCount val="193"/>
                <c:pt idx="0">
                  <c:v>44228</c:v>
                </c:pt>
                <c:pt idx="1">
                  <c:v>44197</c:v>
                </c:pt>
                <c:pt idx="2">
                  <c:v>44166</c:v>
                </c:pt>
                <c:pt idx="3">
                  <c:v>44136</c:v>
                </c:pt>
                <c:pt idx="4">
                  <c:v>44105</c:v>
                </c:pt>
                <c:pt idx="5">
                  <c:v>44075</c:v>
                </c:pt>
                <c:pt idx="6">
                  <c:v>44044</c:v>
                </c:pt>
                <c:pt idx="7">
                  <c:v>44013</c:v>
                </c:pt>
                <c:pt idx="8">
                  <c:v>43983</c:v>
                </c:pt>
                <c:pt idx="9">
                  <c:v>43952</c:v>
                </c:pt>
                <c:pt idx="10">
                  <c:v>43922</c:v>
                </c:pt>
                <c:pt idx="11">
                  <c:v>43891</c:v>
                </c:pt>
                <c:pt idx="12">
                  <c:v>43862</c:v>
                </c:pt>
                <c:pt idx="13">
                  <c:v>43831</c:v>
                </c:pt>
                <c:pt idx="14">
                  <c:v>43800</c:v>
                </c:pt>
                <c:pt idx="15">
                  <c:v>43770</c:v>
                </c:pt>
                <c:pt idx="16">
                  <c:v>43739</c:v>
                </c:pt>
                <c:pt idx="17">
                  <c:v>43709</c:v>
                </c:pt>
                <c:pt idx="18">
                  <c:v>43678</c:v>
                </c:pt>
                <c:pt idx="19">
                  <c:v>43647</c:v>
                </c:pt>
                <c:pt idx="20">
                  <c:v>43617</c:v>
                </c:pt>
                <c:pt idx="21">
                  <c:v>43586</c:v>
                </c:pt>
                <c:pt idx="22">
                  <c:v>43556</c:v>
                </c:pt>
                <c:pt idx="23">
                  <c:v>43525</c:v>
                </c:pt>
                <c:pt idx="24">
                  <c:v>43497</c:v>
                </c:pt>
                <c:pt idx="25">
                  <c:v>43466</c:v>
                </c:pt>
                <c:pt idx="26">
                  <c:v>43435</c:v>
                </c:pt>
                <c:pt idx="27">
                  <c:v>43405</c:v>
                </c:pt>
                <c:pt idx="28">
                  <c:v>43374</c:v>
                </c:pt>
                <c:pt idx="29">
                  <c:v>43344</c:v>
                </c:pt>
                <c:pt idx="30">
                  <c:v>43313</c:v>
                </c:pt>
                <c:pt idx="31">
                  <c:v>43282</c:v>
                </c:pt>
                <c:pt idx="32">
                  <c:v>43252</c:v>
                </c:pt>
                <c:pt idx="33">
                  <c:v>43221</c:v>
                </c:pt>
                <c:pt idx="34">
                  <c:v>43191</c:v>
                </c:pt>
                <c:pt idx="35">
                  <c:v>43160</c:v>
                </c:pt>
                <c:pt idx="36">
                  <c:v>43132</c:v>
                </c:pt>
                <c:pt idx="37">
                  <c:v>43101</c:v>
                </c:pt>
                <c:pt idx="38">
                  <c:v>43070</c:v>
                </c:pt>
                <c:pt idx="39">
                  <c:v>43040</c:v>
                </c:pt>
                <c:pt idx="40">
                  <c:v>43009</c:v>
                </c:pt>
                <c:pt idx="41">
                  <c:v>42979</c:v>
                </c:pt>
                <c:pt idx="42">
                  <c:v>42948</c:v>
                </c:pt>
                <c:pt idx="43">
                  <c:v>42917</c:v>
                </c:pt>
                <c:pt idx="44">
                  <c:v>42887</c:v>
                </c:pt>
                <c:pt idx="45">
                  <c:v>42856</c:v>
                </c:pt>
                <c:pt idx="46">
                  <c:v>42826</c:v>
                </c:pt>
                <c:pt idx="47">
                  <c:v>42795</c:v>
                </c:pt>
                <c:pt idx="48">
                  <c:v>42767</c:v>
                </c:pt>
                <c:pt idx="49">
                  <c:v>42736</c:v>
                </c:pt>
                <c:pt idx="50">
                  <c:v>42705</c:v>
                </c:pt>
                <c:pt idx="51">
                  <c:v>42675</c:v>
                </c:pt>
                <c:pt idx="52">
                  <c:v>42644</c:v>
                </c:pt>
                <c:pt idx="53">
                  <c:v>42614</c:v>
                </c:pt>
                <c:pt idx="54">
                  <c:v>42583</c:v>
                </c:pt>
                <c:pt idx="55">
                  <c:v>42552</c:v>
                </c:pt>
                <c:pt idx="56">
                  <c:v>42522</c:v>
                </c:pt>
                <c:pt idx="57">
                  <c:v>42491</c:v>
                </c:pt>
                <c:pt idx="58">
                  <c:v>42461</c:v>
                </c:pt>
                <c:pt idx="59">
                  <c:v>42430</c:v>
                </c:pt>
                <c:pt idx="60">
                  <c:v>42401</c:v>
                </c:pt>
                <c:pt idx="61">
                  <c:v>42370</c:v>
                </c:pt>
                <c:pt idx="62">
                  <c:v>42339</c:v>
                </c:pt>
                <c:pt idx="63">
                  <c:v>42309</c:v>
                </c:pt>
                <c:pt idx="64">
                  <c:v>42278</c:v>
                </c:pt>
                <c:pt idx="65">
                  <c:v>42248</c:v>
                </c:pt>
                <c:pt idx="66">
                  <c:v>42217</c:v>
                </c:pt>
                <c:pt idx="67">
                  <c:v>42186</c:v>
                </c:pt>
                <c:pt idx="68">
                  <c:v>42156</c:v>
                </c:pt>
                <c:pt idx="69">
                  <c:v>42125</c:v>
                </c:pt>
                <c:pt idx="70">
                  <c:v>42095</c:v>
                </c:pt>
                <c:pt idx="71">
                  <c:v>42064</c:v>
                </c:pt>
                <c:pt idx="72">
                  <c:v>42036</c:v>
                </c:pt>
                <c:pt idx="73">
                  <c:v>42005</c:v>
                </c:pt>
                <c:pt idx="74">
                  <c:v>41974</c:v>
                </c:pt>
                <c:pt idx="75">
                  <c:v>41944</c:v>
                </c:pt>
                <c:pt idx="76">
                  <c:v>41913</c:v>
                </c:pt>
                <c:pt idx="77">
                  <c:v>41883</c:v>
                </c:pt>
                <c:pt idx="78">
                  <c:v>41852</c:v>
                </c:pt>
                <c:pt idx="79">
                  <c:v>41821</c:v>
                </c:pt>
                <c:pt idx="80">
                  <c:v>41791</c:v>
                </c:pt>
                <c:pt idx="81">
                  <c:v>41760</c:v>
                </c:pt>
                <c:pt idx="82">
                  <c:v>41730</c:v>
                </c:pt>
                <c:pt idx="83">
                  <c:v>41699</c:v>
                </c:pt>
                <c:pt idx="84">
                  <c:v>41671</c:v>
                </c:pt>
                <c:pt idx="85">
                  <c:v>41640</c:v>
                </c:pt>
                <c:pt idx="86">
                  <c:v>41609</c:v>
                </c:pt>
                <c:pt idx="87">
                  <c:v>41579</c:v>
                </c:pt>
                <c:pt idx="88">
                  <c:v>41548</c:v>
                </c:pt>
                <c:pt idx="89">
                  <c:v>41518</c:v>
                </c:pt>
                <c:pt idx="90">
                  <c:v>41487</c:v>
                </c:pt>
                <c:pt idx="91">
                  <c:v>41456</c:v>
                </c:pt>
                <c:pt idx="92">
                  <c:v>41426</c:v>
                </c:pt>
                <c:pt idx="93">
                  <c:v>41395</c:v>
                </c:pt>
                <c:pt idx="94">
                  <c:v>41365</c:v>
                </c:pt>
                <c:pt idx="95">
                  <c:v>41334</c:v>
                </c:pt>
                <c:pt idx="96">
                  <c:v>41306</c:v>
                </c:pt>
                <c:pt idx="97">
                  <c:v>41275</c:v>
                </c:pt>
                <c:pt idx="98">
                  <c:v>41244</c:v>
                </c:pt>
                <c:pt idx="99">
                  <c:v>41214</c:v>
                </c:pt>
                <c:pt idx="100">
                  <c:v>41183</c:v>
                </c:pt>
                <c:pt idx="101">
                  <c:v>41153</c:v>
                </c:pt>
                <c:pt idx="102">
                  <c:v>41122</c:v>
                </c:pt>
                <c:pt idx="103">
                  <c:v>41091</c:v>
                </c:pt>
                <c:pt idx="104">
                  <c:v>41061</c:v>
                </c:pt>
                <c:pt idx="105">
                  <c:v>41030</c:v>
                </c:pt>
                <c:pt idx="106">
                  <c:v>41000</c:v>
                </c:pt>
                <c:pt idx="107">
                  <c:v>40969</c:v>
                </c:pt>
                <c:pt idx="108">
                  <c:v>40940</c:v>
                </c:pt>
                <c:pt idx="109">
                  <c:v>40909</c:v>
                </c:pt>
                <c:pt idx="110">
                  <c:v>40878</c:v>
                </c:pt>
                <c:pt idx="111">
                  <c:v>40848</c:v>
                </c:pt>
                <c:pt idx="112">
                  <c:v>40817</c:v>
                </c:pt>
                <c:pt idx="113">
                  <c:v>40787</c:v>
                </c:pt>
                <c:pt idx="114">
                  <c:v>40756</c:v>
                </c:pt>
                <c:pt idx="115">
                  <c:v>40725</c:v>
                </c:pt>
                <c:pt idx="116">
                  <c:v>40695</c:v>
                </c:pt>
                <c:pt idx="117">
                  <c:v>40664</c:v>
                </c:pt>
                <c:pt idx="118">
                  <c:v>40634</c:v>
                </c:pt>
                <c:pt idx="119">
                  <c:v>40603</c:v>
                </c:pt>
                <c:pt idx="120">
                  <c:v>40575</c:v>
                </c:pt>
                <c:pt idx="121">
                  <c:v>40544</c:v>
                </c:pt>
                <c:pt idx="122">
                  <c:v>40513</c:v>
                </c:pt>
                <c:pt idx="123">
                  <c:v>40483</c:v>
                </c:pt>
                <c:pt idx="124">
                  <c:v>40452</c:v>
                </c:pt>
                <c:pt idx="125">
                  <c:v>40422</c:v>
                </c:pt>
                <c:pt idx="126">
                  <c:v>40391</c:v>
                </c:pt>
                <c:pt idx="127">
                  <c:v>40360</c:v>
                </c:pt>
                <c:pt idx="128">
                  <c:v>40330</c:v>
                </c:pt>
                <c:pt idx="129">
                  <c:v>40299</c:v>
                </c:pt>
                <c:pt idx="130">
                  <c:v>40269</c:v>
                </c:pt>
                <c:pt idx="131">
                  <c:v>40238</c:v>
                </c:pt>
                <c:pt idx="132">
                  <c:v>40210</c:v>
                </c:pt>
                <c:pt idx="133">
                  <c:v>40179</c:v>
                </c:pt>
                <c:pt idx="134">
                  <c:v>40148</c:v>
                </c:pt>
                <c:pt idx="135">
                  <c:v>40118</c:v>
                </c:pt>
                <c:pt idx="136">
                  <c:v>40087</c:v>
                </c:pt>
                <c:pt idx="137">
                  <c:v>40057</c:v>
                </c:pt>
                <c:pt idx="138">
                  <c:v>40026</c:v>
                </c:pt>
                <c:pt idx="139">
                  <c:v>39995</c:v>
                </c:pt>
                <c:pt idx="140">
                  <c:v>39965</c:v>
                </c:pt>
                <c:pt idx="141">
                  <c:v>39934</c:v>
                </c:pt>
                <c:pt idx="142">
                  <c:v>39904</c:v>
                </c:pt>
                <c:pt idx="143">
                  <c:v>39873</c:v>
                </c:pt>
                <c:pt idx="144">
                  <c:v>39845</c:v>
                </c:pt>
                <c:pt idx="145">
                  <c:v>39814</c:v>
                </c:pt>
                <c:pt idx="146">
                  <c:v>39783</c:v>
                </c:pt>
                <c:pt idx="147">
                  <c:v>39753</c:v>
                </c:pt>
                <c:pt idx="148">
                  <c:v>39722</c:v>
                </c:pt>
                <c:pt idx="149">
                  <c:v>39692</c:v>
                </c:pt>
                <c:pt idx="150">
                  <c:v>39661</c:v>
                </c:pt>
                <c:pt idx="151">
                  <c:v>39630</c:v>
                </c:pt>
                <c:pt idx="152">
                  <c:v>39600</c:v>
                </c:pt>
                <c:pt idx="153">
                  <c:v>39569</c:v>
                </c:pt>
                <c:pt idx="154">
                  <c:v>39539</c:v>
                </c:pt>
                <c:pt idx="155">
                  <c:v>39508</c:v>
                </c:pt>
                <c:pt idx="156">
                  <c:v>39479</c:v>
                </c:pt>
                <c:pt idx="157">
                  <c:v>39448</c:v>
                </c:pt>
                <c:pt idx="158">
                  <c:v>39417</c:v>
                </c:pt>
                <c:pt idx="159">
                  <c:v>39387</c:v>
                </c:pt>
                <c:pt idx="160">
                  <c:v>39356</c:v>
                </c:pt>
                <c:pt idx="161">
                  <c:v>39326</c:v>
                </c:pt>
                <c:pt idx="162">
                  <c:v>39295</c:v>
                </c:pt>
                <c:pt idx="163">
                  <c:v>39264</c:v>
                </c:pt>
                <c:pt idx="164">
                  <c:v>39234</c:v>
                </c:pt>
                <c:pt idx="165">
                  <c:v>39203</c:v>
                </c:pt>
                <c:pt idx="166">
                  <c:v>39173</c:v>
                </c:pt>
                <c:pt idx="167">
                  <c:v>39142</c:v>
                </c:pt>
                <c:pt idx="168">
                  <c:v>39114</c:v>
                </c:pt>
                <c:pt idx="169">
                  <c:v>39083</c:v>
                </c:pt>
                <c:pt idx="170">
                  <c:v>39052</c:v>
                </c:pt>
                <c:pt idx="171">
                  <c:v>39022</c:v>
                </c:pt>
                <c:pt idx="172">
                  <c:v>38991</c:v>
                </c:pt>
                <c:pt idx="173">
                  <c:v>38961</c:v>
                </c:pt>
                <c:pt idx="174">
                  <c:v>38930</c:v>
                </c:pt>
                <c:pt idx="175">
                  <c:v>38899</c:v>
                </c:pt>
                <c:pt idx="176">
                  <c:v>38869</c:v>
                </c:pt>
                <c:pt idx="177">
                  <c:v>38838</c:v>
                </c:pt>
                <c:pt idx="178">
                  <c:v>38808</c:v>
                </c:pt>
                <c:pt idx="179">
                  <c:v>38777</c:v>
                </c:pt>
                <c:pt idx="180">
                  <c:v>38749</c:v>
                </c:pt>
                <c:pt idx="181">
                  <c:v>38718</c:v>
                </c:pt>
                <c:pt idx="182">
                  <c:v>38687</c:v>
                </c:pt>
                <c:pt idx="183">
                  <c:v>38657</c:v>
                </c:pt>
                <c:pt idx="184">
                  <c:v>38626</c:v>
                </c:pt>
                <c:pt idx="185">
                  <c:v>38596</c:v>
                </c:pt>
                <c:pt idx="186">
                  <c:v>38565</c:v>
                </c:pt>
                <c:pt idx="187">
                  <c:v>38534</c:v>
                </c:pt>
                <c:pt idx="188">
                  <c:v>38504</c:v>
                </c:pt>
                <c:pt idx="189">
                  <c:v>38473</c:v>
                </c:pt>
                <c:pt idx="190">
                  <c:v>38443</c:v>
                </c:pt>
                <c:pt idx="191">
                  <c:v>38412</c:v>
                </c:pt>
                <c:pt idx="192">
                  <c:v>38384</c:v>
                </c:pt>
              </c:numCache>
            </c:numRef>
          </c:cat>
          <c:val>
            <c:numRef>
              <c:f>'Initial Data'!$F$3:$F$195</c:f>
              <c:numCache>
                <c:formatCode>General</c:formatCode>
                <c:ptCount val="193"/>
                <c:pt idx="0">
                  <c:v>229.10000600000001</c:v>
                </c:pt>
                <c:pt idx="1">
                  <c:v>244.39999399999999</c:v>
                </c:pt>
                <c:pt idx="2">
                  <c:v>225.5</c:v>
                </c:pt>
                <c:pt idx="3">
                  <c:v>211.10000600000001</c:v>
                </c:pt>
                <c:pt idx="4">
                  <c:v>201.60000600000001</c:v>
                </c:pt>
                <c:pt idx="5">
                  <c:v>190.949997</c:v>
                </c:pt>
                <c:pt idx="6">
                  <c:v>183.800003</c:v>
                </c:pt>
                <c:pt idx="7">
                  <c:v>187.14999399999999</c:v>
                </c:pt>
                <c:pt idx="8">
                  <c:v>208.699997</c:v>
                </c:pt>
                <c:pt idx="9">
                  <c:v>194</c:v>
                </c:pt>
                <c:pt idx="10">
                  <c:v>198.10000600000001</c:v>
                </c:pt>
                <c:pt idx="11">
                  <c:v>210.39999399999999</c:v>
                </c:pt>
                <c:pt idx="12">
                  <c:v>195.75</c:v>
                </c:pt>
                <c:pt idx="13">
                  <c:v>202.39999399999999</c:v>
                </c:pt>
                <c:pt idx="14">
                  <c:v>229.89999399999999</c:v>
                </c:pt>
                <c:pt idx="15">
                  <c:v>214.300003</c:v>
                </c:pt>
                <c:pt idx="16">
                  <c:v>203.5</c:v>
                </c:pt>
                <c:pt idx="17">
                  <c:v>219.800003</c:v>
                </c:pt>
                <c:pt idx="18">
                  <c:v>196.10000600000001</c:v>
                </c:pt>
                <c:pt idx="19">
                  <c:v>196.64999399999999</c:v>
                </c:pt>
                <c:pt idx="20">
                  <c:v>195.949997</c:v>
                </c:pt>
                <c:pt idx="21">
                  <c:v>200.10000600000001</c:v>
                </c:pt>
                <c:pt idx="22">
                  <c:v>222.5</c:v>
                </c:pt>
                <c:pt idx="23">
                  <c:v>235.699997</c:v>
                </c:pt>
                <c:pt idx="24">
                  <c:v>229</c:v>
                </c:pt>
                <c:pt idx="25">
                  <c:v>285.20001200000002</c:v>
                </c:pt>
                <c:pt idx="26">
                  <c:v>265</c:v>
                </c:pt>
                <c:pt idx="27">
                  <c:v>305</c:v>
                </c:pt>
                <c:pt idx="28">
                  <c:v>311.20001200000002</c:v>
                </c:pt>
                <c:pt idx="29">
                  <c:v>321.79998799999998</c:v>
                </c:pt>
                <c:pt idx="30">
                  <c:v>324.20001200000002</c:v>
                </c:pt>
                <c:pt idx="31">
                  <c:v>327</c:v>
                </c:pt>
                <c:pt idx="32">
                  <c:v>321.20001200000002</c:v>
                </c:pt>
                <c:pt idx="33">
                  <c:v>318.29998799999998</c:v>
                </c:pt>
                <c:pt idx="34">
                  <c:v>309</c:v>
                </c:pt>
                <c:pt idx="35">
                  <c:v>238.800003</c:v>
                </c:pt>
                <c:pt idx="36">
                  <c:v>259</c:v>
                </c:pt>
                <c:pt idx="37">
                  <c:v>252.5</c:v>
                </c:pt>
                <c:pt idx="38">
                  <c:v>241.39999399999999</c:v>
                </c:pt>
                <c:pt idx="39">
                  <c:v>232.300003</c:v>
                </c:pt>
                <c:pt idx="40">
                  <c:v>242.5</c:v>
                </c:pt>
                <c:pt idx="41">
                  <c:v>237.89999399999999</c:v>
                </c:pt>
                <c:pt idx="42">
                  <c:v>235.60000600000001</c:v>
                </c:pt>
                <c:pt idx="43">
                  <c:v>244.800003</c:v>
                </c:pt>
                <c:pt idx="44">
                  <c:v>251.699997</c:v>
                </c:pt>
                <c:pt idx="45">
                  <c:v>281</c:v>
                </c:pt>
                <c:pt idx="46">
                  <c:v>275.39999399999999</c:v>
                </c:pt>
                <c:pt idx="47">
                  <c:v>264.29998799999998</c:v>
                </c:pt>
                <c:pt idx="48">
                  <c:v>267.60000600000001</c:v>
                </c:pt>
                <c:pt idx="49">
                  <c:v>257.89999399999999</c:v>
                </c:pt>
                <c:pt idx="50">
                  <c:v>249.300003</c:v>
                </c:pt>
                <c:pt idx="51">
                  <c:v>231</c:v>
                </c:pt>
                <c:pt idx="52">
                  <c:v>250.89999399999999</c:v>
                </c:pt>
                <c:pt idx="53">
                  <c:v>245.800003</c:v>
                </c:pt>
                <c:pt idx="54">
                  <c:v>240.300003</c:v>
                </c:pt>
                <c:pt idx="55">
                  <c:v>224.300003</c:v>
                </c:pt>
                <c:pt idx="56">
                  <c:v>232.300003</c:v>
                </c:pt>
                <c:pt idx="57">
                  <c:v>268.5</c:v>
                </c:pt>
                <c:pt idx="58">
                  <c:v>288.89999399999999</c:v>
                </c:pt>
                <c:pt idx="59">
                  <c:v>276.29998799999998</c:v>
                </c:pt>
                <c:pt idx="60">
                  <c:v>254.39999399999999</c:v>
                </c:pt>
                <c:pt idx="61">
                  <c:v>245.10000600000001</c:v>
                </c:pt>
                <c:pt idx="62">
                  <c:v>258.79998799999998</c:v>
                </c:pt>
                <c:pt idx="63">
                  <c:v>253.800003</c:v>
                </c:pt>
                <c:pt idx="64">
                  <c:v>266.39999399999999</c:v>
                </c:pt>
                <c:pt idx="65">
                  <c:v>261</c:v>
                </c:pt>
                <c:pt idx="66">
                  <c:v>242.699997</c:v>
                </c:pt>
                <c:pt idx="67">
                  <c:v>264.89999399999999</c:v>
                </c:pt>
                <c:pt idx="68">
                  <c:v>265.29998799999998</c:v>
                </c:pt>
                <c:pt idx="69">
                  <c:v>251.60000600000001</c:v>
                </c:pt>
                <c:pt idx="70">
                  <c:v>272.10000600000001</c:v>
                </c:pt>
                <c:pt idx="71">
                  <c:v>259.20001200000002</c:v>
                </c:pt>
                <c:pt idx="72">
                  <c:v>271.89999399999999</c:v>
                </c:pt>
                <c:pt idx="73">
                  <c:v>255.39999399999999</c:v>
                </c:pt>
                <c:pt idx="74">
                  <c:v>246.699997</c:v>
                </c:pt>
                <c:pt idx="75">
                  <c:v>233.39999399999999</c:v>
                </c:pt>
                <c:pt idx="76">
                  <c:v>245.5</c:v>
                </c:pt>
                <c:pt idx="77">
                  <c:v>251.5</c:v>
                </c:pt>
                <c:pt idx="78">
                  <c:v>290.29998799999998</c:v>
                </c:pt>
                <c:pt idx="79">
                  <c:v>312.89999399999999</c:v>
                </c:pt>
                <c:pt idx="80">
                  <c:v>315.5</c:v>
                </c:pt>
                <c:pt idx="81">
                  <c:v>346.10000600000001</c:v>
                </c:pt>
                <c:pt idx="82">
                  <c:v>335.70001200000002</c:v>
                </c:pt>
                <c:pt idx="83">
                  <c:v>316.10000600000001</c:v>
                </c:pt>
                <c:pt idx="84">
                  <c:v>342.60000600000001</c:v>
                </c:pt>
                <c:pt idx="85">
                  <c:v>344.89999399999999</c:v>
                </c:pt>
                <c:pt idx="86">
                  <c:v>365</c:v>
                </c:pt>
                <c:pt idx="87">
                  <c:v>407.39999399999999</c:v>
                </c:pt>
                <c:pt idx="88">
                  <c:v>394.5</c:v>
                </c:pt>
                <c:pt idx="89">
                  <c:v>391.5</c:v>
                </c:pt>
                <c:pt idx="90">
                  <c:v>384.60000600000001</c:v>
                </c:pt>
                <c:pt idx="91">
                  <c:v>393.60000600000001</c:v>
                </c:pt>
                <c:pt idx="92">
                  <c:v>355.29998799999998</c:v>
                </c:pt>
                <c:pt idx="93">
                  <c:v>374.29998799999998</c:v>
                </c:pt>
                <c:pt idx="94">
                  <c:v>381.10000600000001</c:v>
                </c:pt>
                <c:pt idx="95">
                  <c:v>378.5</c:v>
                </c:pt>
                <c:pt idx="96">
                  <c:v>345.79998799999998</c:v>
                </c:pt>
                <c:pt idx="97">
                  <c:v>330.70001200000002</c:v>
                </c:pt>
                <c:pt idx="98">
                  <c:v>345.10000600000001</c:v>
                </c:pt>
                <c:pt idx="99">
                  <c:v>341.39999399999999</c:v>
                </c:pt>
                <c:pt idx="100">
                  <c:v>354.60000600000001</c:v>
                </c:pt>
                <c:pt idx="101">
                  <c:v>347.5</c:v>
                </c:pt>
                <c:pt idx="102">
                  <c:v>327.60000600000001</c:v>
                </c:pt>
                <c:pt idx="103">
                  <c:v>323.29998799999998</c:v>
                </c:pt>
                <c:pt idx="104">
                  <c:v>301.39999399999999</c:v>
                </c:pt>
                <c:pt idx="105">
                  <c:v>288.10000600000001</c:v>
                </c:pt>
                <c:pt idx="106">
                  <c:v>307.89999399999999</c:v>
                </c:pt>
                <c:pt idx="107">
                  <c:v>311.29998799999998</c:v>
                </c:pt>
                <c:pt idx="108">
                  <c:v>298.29998799999998</c:v>
                </c:pt>
                <c:pt idx="109">
                  <c:v>288.39999399999999</c:v>
                </c:pt>
                <c:pt idx="110">
                  <c:v>302.89999399999999</c:v>
                </c:pt>
                <c:pt idx="111">
                  <c:v>304</c:v>
                </c:pt>
                <c:pt idx="112">
                  <c:v>299.10000600000001</c:v>
                </c:pt>
                <c:pt idx="113">
                  <c:v>274.79998799999998</c:v>
                </c:pt>
                <c:pt idx="114">
                  <c:v>299.89999399999999</c:v>
                </c:pt>
                <c:pt idx="115">
                  <c:v>304.10000600000001</c:v>
                </c:pt>
                <c:pt idx="116">
                  <c:v>329.39999399999999</c:v>
                </c:pt>
                <c:pt idx="117">
                  <c:v>345.60000600000001</c:v>
                </c:pt>
                <c:pt idx="118">
                  <c:v>348.29998799999998</c:v>
                </c:pt>
                <c:pt idx="119">
                  <c:v>335.29998799999998</c:v>
                </c:pt>
                <c:pt idx="120">
                  <c:v>380</c:v>
                </c:pt>
                <c:pt idx="121">
                  <c:v>381.5</c:v>
                </c:pt>
                <c:pt idx="122">
                  <c:v>376.29998799999998</c:v>
                </c:pt>
                <c:pt idx="123">
                  <c:v>355.70001200000002</c:v>
                </c:pt>
                <c:pt idx="124">
                  <c:v>389.29998799999998</c:v>
                </c:pt>
                <c:pt idx="125">
                  <c:v>390.70001200000002</c:v>
                </c:pt>
                <c:pt idx="126">
                  <c:v>365.20001200000002</c:v>
                </c:pt>
                <c:pt idx="127">
                  <c:v>343.60000600000001</c:v>
                </c:pt>
                <c:pt idx="128">
                  <c:v>321.5</c:v>
                </c:pt>
                <c:pt idx="129">
                  <c:v>324</c:v>
                </c:pt>
                <c:pt idx="130">
                  <c:v>338.29998799999998</c:v>
                </c:pt>
                <c:pt idx="131">
                  <c:v>327.60000600000001</c:v>
                </c:pt>
                <c:pt idx="132">
                  <c:v>330.39999399999999</c:v>
                </c:pt>
                <c:pt idx="133">
                  <c:v>323.89999399999999</c:v>
                </c:pt>
                <c:pt idx="134">
                  <c:v>323.5</c:v>
                </c:pt>
                <c:pt idx="135">
                  <c:v>321.89999399999999</c:v>
                </c:pt>
                <c:pt idx="136">
                  <c:v>329.89999399999999</c:v>
                </c:pt>
                <c:pt idx="137">
                  <c:v>325</c:v>
                </c:pt>
                <c:pt idx="138">
                  <c:v>325.70001200000002</c:v>
                </c:pt>
                <c:pt idx="139">
                  <c:v>317.5</c:v>
                </c:pt>
                <c:pt idx="140">
                  <c:v>313</c:v>
                </c:pt>
                <c:pt idx="141">
                  <c:v>310.25</c:v>
                </c:pt>
                <c:pt idx="142">
                  <c:v>330.5</c:v>
                </c:pt>
                <c:pt idx="143">
                  <c:v>313</c:v>
                </c:pt>
                <c:pt idx="144">
                  <c:v>315.25</c:v>
                </c:pt>
                <c:pt idx="145">
                  <c:v>333</c:v>
                </c:pt>
                <c:pt idx="146">
                  <c:v>328.5</c:v>
                </c:pt>
                <c:pt idx="147">
                  <c:v>287</c:v>
                </c:pt>
                <c:pt idx="148">
                  <c:v>282.5</c:v>
                </c:pt>
                <c:pt idx="149">
                  <c:v>348</c:v>
                </c:pt>
                <c:pt idx="150">
                  <c:v>347.75</c:v>
                </c:pt>
                <c:pt idx="151">
                  <c:v>315.5</c:v>
                </c:pt>
                <c:pt idx="152">
                  <c:v>318.25</c:v>
                </c:pt>
                <c:pt idx="153">
                  <c:v>348.5</c:v>
                </c:pt>
                <c:pt idx="154">
                  <c:v>383.5</c:v>
                </c:pt>
                <c:pt idx="155">
                  <c:v>343</c:v>
                </c:pt>
                <c:pt idx="156">
                  <c:v>355.25</c:v>
                </c:pt>
                <c:pt idx="157">
                  <c:v>396</c:v>
                </c:pt>
                <c:pt idx="158">
                  <c:v>425.25</c:v>
                </c:pt>
                <c:pt idx="159">
                  <c:v>440</c:v>
                </c:pt>
                <c:pt idx="160">
                  <c:v>547</c:v>
                </c:pt>
                <c:pt idx="161">
                  <c:v>577.5</c:v>
                </c:pt>
                <c:pt idx="162">
                  <c:v>554</c:v>
                </c:pt>
                <c:pt idx="163">
                  <c:v>573.5</c:v>
                </c:pt>
                <c:pt idx="164">
                  <c:v>584.5</c:v>
                </c:pt>
                <c:pt idx="165">
                  <c:v>558</c:v>
                </c:pt>
                <c:pt idx="166">
                  <c:v>573</c:v>
                </c:pt>
                <c:pt idx="167">
                  <c:v>549.5</c:v>
                </c:pt>
                <c:pt idx="168">
                  <c:v>511.25</c:v>
                </c:pt>
                <c:pt idx="169">
                  <c:v>433.75</c:v>
                </c:pt>
                <c:pt idx="170">
                  <c:v>409.25</c:v>
                </c:pt>
                <c:pt idx="171">
                  <c:v>399</c:v>
                </c:pt>
                <c:pt idx="172">
                  <c:v>391.75</c:v>
                </c:pt>
                <c:pt idx="173">
                  <c:v>375.5</c:v>
                </c:pt>
                <c:pt idx="174">
                  <c:v>356.5</c:v>
                </c:pt>
                <c:pt idx="175">
                  <c:v>352</c:v>
                </c:pt>
                <c:pt idx="176">
                  <c:v>334.5</c:v>
                </c:pt>
                <c:pt idx="177">
                  <c:v>319</c:v>
                </c:pt>
                <c:pt idx="178">
                  <c:v>334.25</c:v>
                </c:pt>
                <c:pt idx="179">
                  <c:v>332.5</c:v>
                </c:pt>
                <c:pt idx="180">
                  <c:v>320.25</c:v>
                </c:pt>
                <c:pt idx="181">
                  <c:v>301</c:v>
                </c:pt>
                <c:pt idx="182">
                  <c:v>315.25</c:v>
                </c:pt>
                <c:pt idx="183">
                  <c:v>284.5</c:v>
                </c:pt>
                <c:pt idx="184">
                  <c:v>279</c:v>
                </c:pt>
                <c:pt idx="185">
                  <c:v>279.5</c:v>
                </c:pt>
                <c:pt idx="186">
                  <c:v>283.25</c:v>
                </c:pt>
                <c:pt idx="187">
                  <c:v>279.5</c:v>
                </c:pt>
                <c:pt idx="188">
                  <c:v>285.25</c:v>
                </c:pt>
                <c:pt idx="189">
                  <c:v>285.75</c:v>
                </c:pt>
                <c:pt idx="190">
                  <c:v>281.75</c:v>
                </c:pt>
                <c:pt idx="191">
                  <c:v>289.25</c:v>
                </c:pt>
                <c:pt idx="192">
                  <c:v>285.5</c:v>
                </c:pt>
              </c:numCache>
            </c:numRef>
          </c:val>
          <c:smooth val="0"/>
          <c:extLst>
            <c:ext xmlns:c16="http://schemas.microsoft.com/office/drawing/2014/chart" uri="{C3380CC4-5D6E-409C-BE32-E72D297353CC}">
              <c16:uniqueId val="{00000004-1051-424F-920E-2A775496EC92}"/>
            </c:ext>
          </c:extLst>
        </c:ser>
        <c:ser>
          <c:idx val="5"/>
          <c:order val="5"/>
          <c:tx>
            <c:strRef>
              <c:f>'Initial Data'!$G$2</c:f>
              <c:strCache>
                <c:ptCount val="1"/>
                <c:pt idx="0">
                  <c:v>Gamestop (USD)</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'Initial Data'!$A$3:$A$195</c:f>
              <c:numCache>
                <c:formatCode>m/d/yyyy</c:formatCode>
                <c:ptCount val="193"/>
                <c:pt idx="0">
                  <c:v>44228</c:v>
                </c:pt>
                <c:pt idx="1">
                  <c:v>44197</c:v>
                </c:pt>
                <c:pt idx="2">
                  <c:v>44166</c:v>
                </c:pt>
                <c:pt idx="3">
                  <c:v>44136</c:v>
                </c:pt>
                <c:pt idx="4">
                  <c:v>44105</c:v>
                </c:pt>
                <c:pt idx="5">
                  <c:v>44075</c:v>
                </c:pt>
                <c:pt idx="6">
                  <c:v>44044</c:v>
                </c:pt>
                <c:pt idx="7">
                  <c:v>44013</c:v>
                </c:pt>
                <c:pt idx="8">
                  <c:v>43983</c:v>
                </c:pt>
                <c:pt idx="9">
                  <c:v>43952</c:v>
                </c:pt>
                <c:pt idx="10">
                  <c:v>43922</c:v>
                </c:pt>
                <c:pt idx="11">
                  <c:v>43891</c:v>
                </c:pt>
                <c:pt idx="12">
                  <c:v>43862</c:v>
                </c:pt>
                <c:pt idx="13">
                  <c:v>43831</c:v>
                </c:pt>
                <c:pt idx="14">
                  <c:v>43800</c:v>
                </c:pt>
                <c:pt idx="15">
                  <c:v>43770</c:v>
                </c:pt>
                <c:pt idx="16">
                  <c:v>43739</c:v>
                </c:pt>
                <c:pt idx="17">
                  <c:v>43709</c:v>
                </c:pt>
                <c:pt idx="18">
                  <c:v>43678</c:v>
                </c:pt>
                <c:pt idx="19">
                  <c:v>43647</c:v>
                </c:pt>
                <c:pt idx="20">
                  <c:v>43617</c:v>
                </c:pt>
                <c:pt idx="21">
                  <c:v>43586</c:v>
                </c:pt>
                <c:pt idx="22">
                  <c:v>43556</c:v>
                </c:pt>
                <c:pt idx="23">
                  <c:v>43525</c:v>
                </c:pt>
                <c:pt idx="24">
                  <c:v>43497</c:v>
                </c:pt>
                <c:pt idx="25">
                  <c:v>43466</c:v>
                </c:pt>
                <c:pt idx="26">
                  <c:v>43435</c:v>
                </c:pt>
                <c:pt idx="27">
                  <c:v>43405</c:v>
                </c:pt>
                <c:pt idx="28">
                  <c:v>43374</c:v>
                </c:pt>
                <c:pt idx="29">
                  <c:v>43344</c:v>
                </c:pt>
                <c:pt idx="30">
                  <c:v>43313</c:v>
                </c:pt>
                <c:pt idx="31">
                  <c:v>43282</c:v>
                </c:pt>
                <c:pt idx="32">
                  <c:v>43252</c:v>
                </c:pt>
                <c:pt idx="33">
                  <c:v>43221</c:v>
                </c:pt>
                <c:pt idx="34">
                  <c:v>43191</c:v>
                </c:pt>
                <c:pt idx="35">
                  <c:v>43160</c:v>
                </c:pt>
                <c:pt idx="36">
                  <c:v>43132</c:v>
                </c:pt>
                <c:pt idx="37">
                  <c:v>43101</c:v>
                </c:pt>
                <c:pt idx="38">
                  <c:v>43070</c:v>
                </c:pt>
                <c:pt idx="39">
                  <c:v>43040</c:v>
                </c:pt>
                <c:pt idx="40">
                  <c:v>43009</c:v>
                </c:pt>
                <c:pt idx="41">
                  <c:v>42979</c:v>
                </c:pt>
                <c:pt idx="42">
                  <c:v>42948</c:v>
                </c:pt>
                <c:pt idx="43">
                  <c:v>42917</c:v>
                </c:pt>
                <c:pt idx="44">
                  <c:v>42887</c:v>
                </c:pt>
                <c:pt idx="45">
                  <c:v>42856</c:v>
                </c:pt>
                <c:pt idx="46">
                  <c:v>42826</c:v>
                </c:pt>
                <c:pt idx="47">
                  <c:v>42795</c:v>
                </c:pt>
                <c:pt idx="48">
                  <c:v>42767</c:v>
                </c:pt>
                <c:pt idx="49">
                  <c:v>42736</c:v>
                </c:pt>
                <c:pt idx="50">
                  <c:v>42705</c:v>
                </c:pt>
                <c:pt idx="51">
                  <c:v>42675</c:v>
                </c:pt>
                <c:pt idx="52">
                  <c:v>42644</c:v>
                </c:pt>
                <c:pt idx="53">
                  <c:v>42614</c:v>
                </c:pt>
                <c:pt idx="54">
                  <c:v>42583</c:v>
                </c:pt>
                <c:pt idx="55">
                  <c:v>42552</c:v>
                </c:pt>
                <c:pt idx="56">
                  <c:v>42522</c:v>
                </c:pt>
                <c:pt idx="57">
                  <c:v>42491</c:v>
                </c:pt>
                <c:pt idx="58">
                  <c:v>42461</c:v>
                </c:pt>
                <c:pt idx="59">
                  <c:v>42430</c:v>
                </c:pt>
                <c:pt idx="60">
                  <c:v>42401</c:v>
                </c:pt>
                <c:pt idx="61">
                  <c:v>42370</c:v>
                </c:pt>
                <c:pt idx="62">
                  <c:v>42339</c:v>
                </c:pt>
                <c:pt idx="63">
                  <c:v>42309</c:v>
                </c:pt>
                <c:pt idx="64">
                  <c:v>42278</c:v>
                </c:pt>
                <c:pt idx="65">
                  <c:v>42248</c:v>
                </c:pt>
                <c:pt idx="66">
                  <c:v>42217</c:v>
                </c:pt>
                <c:pt idx="67">
                  <c:v>42186</c:v>
                </c:pt>
                <c:pt idx="68">
                  <c:v>42156</c:v>
                </c:pt>
                <c:pt idx="69">
                  <c:v>42125</c:v>
                </c:pt>
                <c:pt idx="70">
                  <c:v>42095</c:v>
                </c:pt>
                <c:pt idx="71">
                  <c:v>42064</c:v>
                </c:pt>
                <c:pt idx="72">
                  <c:v>42036</c:v>
                </c:pt>
                <c:pt idx="73">
                  <c:v>42005</c:v>
                </c:pt>
                <c:pt idx="74">
                  <c:v>41974</c:v>
                </c:pt>
                <c:pt idx="75">
                  <c:v>41944</c:v>
                </c:pt>
                <c:pt idx="76">
                  <c:v>41913</c:v>
                </c:pt>
                <c:pt idx="77">
                  <c:v>41883</c:v>
                </c:pt>
                <c:pt idx="78">
                  <c:v>41852</c:v>
                </c:pt>
                <c:pt idx="79">
                  <c:v>41821</c:v>
                </c:pt>
                <c:pt idx="80">
                  <c:v>41791</c:v>
                </c:pt>
                <c:pt idx="81">
                  <c:v>41760</c:v>
                </c:pt>
                <c:pt idx="82">
                  <c:v>41730</c:v>
                </c:pt>
                <c:pt idx="83">
                  <c:v>41699</c:v>
                </c:pt>
                <c:pt idx="84">
                  <c:v>41671</c:v>
                </c:pt>
                <c:pt idx="85">
                  <c:v>41640</c:v>
                </c:pt>
                <c:pt idx="86">
                  <c:v>41609</c:v>
                </c:pt>
                <c:pt idx="87">
                  <c:v>41579</c:v>
                </c:pt>
                <c:pt idx="88">
                  <c:v>41548</c:v>
                </c:pt>
                <c:pt idx="89">
                  <c:v>41518</c:v>
                </c:pt>
                <c:pt idx="90">
                  <c:v>41487</c:v>
                </c:pt>
                <c:pt idx="91">
                  <c:v>41456</c:v>
                </c:pt>
                <c:pt idx="92">
                  <c:v>41426</c:v>
                </c:pt>
                <c:pt idx="93">
                  <c:v>41395</c:v>
                </c:pt>
                <c:pt idx="94">
                  <c:v>41365</c:v>
                </c:pt>
                <c:pt idx="95">
                  <c:v>41334</c:v>
                </c:pt>
                <c:pt idx="96">
                  <c:v>41306</c:v>
                </c:pt>
                <c:pt idx="97">
                  <c:v>41275</c:v>
                </c:pt>
                <c:pt idx="98">
                  <c:v>41244</c:v>
                </c:pt>
                <c:pt idx="99">
                  <c:v>41214</c:v>
                </c:pt>
                <c:pt idx="100">
                  <c:v>41183</c:v>
                </c:pt>
                <c:pt idx="101">
                  <c:v>41153</c:v>
                </c:pt>
                <c:pt idx="102">
                  <c:v>41122</c:v>
                </c:pt>
                <c:pt idx="103">
                  <c:v>41091</c:v>
                </c:pt>
                <c:pt idx="104">
                  <c:v>41061</c:v>
                </c:pt>
                <c:pt idx="105">
                  <c:v>41030</c:v>
                </c:pt>
                <c:pt idx="106">
                  <c:v>41000</c:v>
                </c:pt>
                <c:pt idx="107">
                  <c:v>40969</c:v>
                </c:pt>
                <c:pt idx="108">
                  <c:v>40940</c:v>
                </c:pt>
                <c:pt idx="109">
                  <c:v>40909</c:v>
                </c:pt>
                <c:pt idx="110">
                  <c:v>40878</c:v>
                </c:pt>
                <c:pt idx="111">
                  <c:v>40848</c:v>
                </c:pt>
                <c:pt idx="112">
                  <c:v>40817</c:v>
                </c:pt>
                <c:pt idx="113">
                  <c:v>40787</c:v>
                </c:pt>
                <c:pt idx="114">
                  <c:v>40756</c:v>
                </c:pt>
                <c:pt idx="115">
                  <c:v>40725</c:v>
                </c:pt>
                <c:pt idx="116">
                  <c:v>40695</c:v>
                </c:pt>
                <c:pt idx="117">
                  <c:v>40664</c:v>
                </c:pt>
                <c:pt idx="118">
                  <c:v>40634</c:v>
                </c:pt>
                <c:pt idx="119">
                  <c:v>40603</c:v>
                </c:pt>
                <c:pt idx="120">
                  <c:v>40575</c:v>
                </c:pt>
                <c:pt idx="121">
                  <c:v>40544</c:v>
                </c:pt>
                <c:pt idx="122">
                  <c:v>40513</c:v>
                </c:pt>
                <c:pt idx="123">
                  <c:v>40483</c:v>
                </c:pt>
                <c:pt idx="124">
                  <c:v>40452</c:v>
                </c:pt>
                <c:pt idx="125">
                  <c:v>40422</c:v>
                </c:pt>
                <c:pt idx="126">
                  <c:v>40391</c:v>
                </c:pt>
                <c:pt idx="127">
                  <c:v>40360</c:v>
                </c:pt>
                <c:pt idx="128">
                  <c:v>40330</c:v>
                </c:pt>
                <c:pt idx="129">
                  <c:v>40299</c:v>
                </c:pt>
                <c:pt idx="130">
                  <c:v>40269</c:v>
                </c:pt>
                <c:pt idx="131">
                  <c:v>40238</c:v>
                </c:pt>
                <c:pt idx="132">
                  <c:v>40210</c:v>
                </c:pt>
                <c:pt idx="133">
                  <c:v>40179</c:v>
                </c:pt>
                <c:pt idx="134">
                  <c:v>40148</c:v>
                </c:pt>
                <c:pt idx="135">
                  <c:v>40118</c:v>
                </c:pt>
                <c:pt idx="136">
                  <c:v>40087</c:v>
                </c:pt>
                <c:pt idx="137">
                  <c:v>40057</c:v>
                </c:pt>
                <c:pt idx="138">
                  <c:v>40026</c:v>
                </c:pt>
                <c:pt idx="139">
                  <c:v>39995</c:v>
                </c:pt>
                <c:pt idx="140">
                  <c:v>39965</c:v>
                </c:pt>
                <c:pt idx="141">
                  <c:v>39934</c:v>
                </c:pt>
                <c:pt idx="142">
                  <c:v>39904</c:v>
                </c:pt>
                <c:pt idx="143">
                  <c:v>39873</c:v>
                </c:pt>
                <c:pt idx="144">
                  <c:v>39845</c:v>
                </c:pt>
                <c:pt idx="145">
                  <c:v>39814</c:v>
                </c:pt>
                <c:pt idx="146">
                  <c:v>39783</c:v>
                </c:pt>
                <c:pt idx="147">
                  <c:v>39753</c:v>
                </c:pt>
                <c:pt idx="148">
                  <c:v>39722</c:v>
                </c:pt>
                <c:pt idx="149">
                  <c:v>39692</c:v>
                </c:pt>
                <c:pt idx="150">
                  <c:v>39661</c:v>
                </c:pt>
                <c:pt idx="151">
                  <c:v>39630</c:v>
                </c:pt>
                <c:pt idx="152">
                  <c:v>39600</c:v>
                </c:pt>
                <c:pt idx="153">
                  <c:v>39569</c:v>
                </c:pt>
                <c:pt idx="154">
                  <c:v>39539</c:v>
                </c:pt>
                <c:pt idx="155">
                  <c:v>39508</c:v>
                </c:pt>
                <c:pt idx="156">
                  <c:v>39479</c:v>
                </c:pt>
                <c:pt idx="157">
                  <c:v>39448</c:v>
                </c:pt>
                <c:pt idx="158">
                  <c:v>39417</c:v>
                </c:pt>
                <c:pt idx="159">
                  <c:v>39387</c:v>
                </c:pt>
                <c:pt idx="160">
                  <c:v>39356</c:v>
                </c:pt>
                <c:pt idx="161">
                  <c:v>39326</c:v>
                </c:pt>
                <c:pt idx="162">
                  <c:v>39295</c:v>
                </c:pt>
                <c:pt idx="163">
                  <c:v>39264</c:v>
                </c:pt>
                <c:pt idx="164">
                  <c:v>39234</c:v>
                </c:pt>
                <c:pt idx="165">
                  <c:v>39203</c:v>
                </c:pt>
                <c:pt idx="166">
                  <c:v>39173</c:v>
                </c:pt>
                <c:pt idx="167">
                  <c:v>39142</c:v>
                </c:pt>
                <c:pt idx="168">
                  <c:v>39114</c:v>
                </c:pt>
                <c:pt idx="169">
                  <c:v>39083</c:v>
                </c:pt>
                <c:pt idx="170">
                  <c:v>39052</c:v>
                </c:pt>
                <c:pt idx="171">
                  <c:v>39022</c:v>
                </c:pt>
                <c:pt idx="172">
                  <c:v>38991</c:v>
                </c:pt>
                <c:pt idx="173">
                  <c:v>38961</c:v>
                </c:pt>
                <c:pt idx="174">
                  <c:v>38930</c:v>
                </c:pt>
                <c:pt idx="175">
                  <c:v>38899</c:v>
                </c:pt>
                <c:pt idx="176">
                  <c:v>38869</c:v>
                </c:pt>
                <c:pt idx="177">
                  <c:v>38838</c:v>
                </c:pt>
                <c:pt idx="178">
                  <c:v>38808</c:v>
                </c:pt>
                <c:pt idx="179">
                  <c:v>38777</c:v>
                </c:pt>
                <c:pt idx="180">
                  <c:v>38749</c:v>
                </c:pt>
                <c:pt idx="181">
                  <c:v>38718</c:v>
                </c:pt>
                <c:pt idx="182">
                  <c:v>38687</c:v>
                </c:pt>
                <c:pt idx="183">
                  <c:v>38657</c:v>
                </c:pt>
                <c:pt idx="184">
                  <c:v>38626</c:v>
                </c:pt>
                <c:pt idx="185">
                  <c:v>38596</c:v>
                </c:pt>
                <c:pt idx="186">
                  <c:v>38565</c:v>
                </c:pt>
                <c:pt idx="187">
                  <c:v>38534</c:v>
                </c:pt>
                <c:pt idx="188">
                  <c:v>38504</c:v>
                </c:pt>
                <c:pt idx="189">
                  <c:v>38473</c:v>
                </c:pt>
                <c:pt idx="190">
                  <c:v>38443</c:v>
                </c:pt>
                <c:pt idx="191">
                  <c:v>38412</c:v>
                </c:pt>
                <c:pt idx="192">
                  <c:v>38384</c:v>
                </c:pt>
              </c:numCache>
            </c:numRef>
          </c:cat>
          <c:val>
            <c:numRef>
              <c:f>'Initial Data'!$G$3:$G$195</c:f>
              <c:numCache>
                <c:formatCode>General</c:formatCode>
                <c:ptCount val="193"/>
                <c:pt idx="0">
                  <c:v>52.400002000000001</c:v>
                </c:pt>
                <c:pt idx="1">
                  <c:v>325</c:v>
                </c:pt>
                <c:pt idx="2">
                  <c:v>18.84</c:v>
                </c:pt>
                <c:pt idx="3">
                  <c:v>16.559999000000001</c:v>
                </c:pt>
                <c:pt idx="4">
                  <c:v>10.47</c:v>
                </c:pt>
                <c:pt idx="5">
                  <c:v>10.199999999999999</c:v>
                </c:pt>
                <c:pt idx="6">
                  <c:v>6.68</c:v>
                </c:pt>
                <c:pt idx="7">
                  <c:v>4.01</c:v>
                </c:pt>
                <c:pt idx="8">
                  <c:v>4.34</c:v>
                </c:pt>
                <c:pt idx="9">
                  <c:v>4.0599999999999996</c:v>
                </c:pt>
                <c:pt idx="10">
                  <c:v>5.73</c:v>
                </c:pt>
                <c:pt idx="11">
                  <c:v>3.5</c:v>
                </c:pt>
                <c:pt idx="12">
                  <c:v>3.6</c:v>
                </c:pt>
                <c:pt idx="13">
                  <c:v>3.84</c:v>
                </c:pt>
                <c:pt idx="14">
                  <c:v>6.08</c:v>
                </c:pt>
                <c:pt idx="15">
                  <c:v>6.34</c:v>
                </c:pt>
                <c:pt idx="16">
                  <c:v>5.44</c:v>
                </c:pt>
                <c:pt idx="17">
                  <c:v>5.52</c:v>
                </c:pt>
                <c:pt idx="18">
                  <c:v>3.97</c:v>
                </c:pt>
                <c:pt idx="19">
                  <c:v>4.0199999999999996</c:v>
                </c:pt>
                <c:pt idx="20">
                  <c:v>5.47</c:v>
                </c:pt>
                <c:pt idx="21">
                  <c:v>7.58</c:v>
                </c:pt>
                <c:pt idx="22">
                  <c:v>8.65</c:v>
                </c:pt>
                <c:pt idx="23">
                  <c:v>10.16</c:v>
                </c:pt>
                <c:pt idx="24">
                  <c:v>11.7</c:v>
                </c:pt>
                <c:pt idx="25">
                  <c:v>11.34</c:v>
                </c:pt>
                <c:pt idx="26">
                  <c:v>12.62</c:v>
                </c:pt>
                <c:pt idx="27">
                  <c:v>13.66</c:v>
                </c:pt>
                <c:pt idx="28">
                  <c:v>14.6</c:v>
                </c:pt>
                <c:pt idx="29">
                  <c:v>15.27</c:v>
                </c:pt>
                <c:pt idx="30">
                  <c:v>13.27</c:v>
                </c:pt>
                <c:pt idx="31">
                  <c:v>14.41</c:v>
                </c:pt>
                <c:pt idx="32">
                  <c:v>14.57</c:v>
                </c:pt>
                <c:pt idx="33">
                  <c:v>13.2</c:v>
                </c:pt>
                <c:pt idx="34">
                  <c:v>13.65</c:v>
                </c:pt>
                <c:pt idx="35">
                  <c:v>12.62</c:v>
                </c:pt>
                <c:pt idx="36">
                  <c:v>15.69</c:v>
                </c:pt>
                <c:pt idx="37">
                  <c:v>16.809999000000001</c:v>
                </c:pt>
                <c:pt idx="38">
                  <c:v>17.950001</c:v>
                </c:pt>
                <c:pt idx="39">
                  <c:v>18.75</c:v>
                </c:pt>
                <c:pt idx="40">
                  <c:v>18.690000999999999</c:v>
                </c:pt>
                <c:pt idx="41">
                  <c:v>20.66</c:v>
                </c:pt>
                <c:pt idx="42">
                  <c:v>18.5</c:v>
                </c:pt>
                <c:pt idx="43">
                  <c:v>21.690000999999999</c:v>
                </c:pt>
                <c:pt idx="44">
                  <c:v>21.610001</c:v>
                </c:pt>
                <c:pt idx="45">
                  <c:v>22.139999</c:v>
                </c:pt>
                <c:pt idx="46">
                  <c:v>22.690000999999999</c:v>
                </c:pt>
                <c:pt idx="47">
                  <c:v>22.549999</c:v>
                </c:pt>
                <c:pt idx="48">
                  <c:v>24.440000999999999</c:v>
                </c:pt>
                <c:pt idx="49">
                  <c:v>24.49</c:v>
                </c:pt>
                <c:pt idx="50">
                  <c:v>25.26</c:v>
                </c:pt>
                <c:pt idx="51">
                  <c:v>24.690000999999999</c:v>
                </c:pt>
                <c:pt idx="52">
                  <c:v>24.049999</c:v>
                </c:pt>
                <c:pt idx="53">
                  <c:v>27.59</c:v>
                </c:pt>
                <c:pt idx="54">
                  <c:v>28.389999</c:v>
                </c:pt>
                <c:pt idx="55">
                  <c:v>30.950001</c:v>
                </c:pt>
                <c:pt idx="56">
                  <c:v>26.58</c:v>
                </c:pt>
                <c:pt idx="57">
                  <c:v>29.1</c:v>
                </c:pt>
                <c:pt idx="58">
                  <c:v>32.799999</c:v>
                </c:pt>
                <c:pt idx="59">
                  <c:v>31.73</c:v>
                </c:pt>
                <c:pt idx="60">
                  <c:v>30.82</c:v>
                </c:pt>
                <c:pt idx="61">
                  <c:v>26.209999</c:v>
                </c:pt>
                <c:pt idx="62">
                  <c:v>28.040001</c:v>
                </c:pt>
                <c:pt idx="63">
                  <c:v>35.029998999999997</c:v>
                </c:pt>
                <c:pt idx="64">
                  <c:v>46.07</c:v>
                </c:pt>
                <c:pt idx="65">
                  <c:v>41.209999000000003</c:v>
                </c:pt>
                <c:pt idx="66">
                  <c:v>42.48</c:v>
                </c:pt>
                <c:pt idx="67">
                  <c:v>45.849997999999999</c:v>
                </c:pt>
                <c:pt idx="68">
                  <c:v>42.959999000000003</c:v>
                </c:pt>
                <c:pt idx="69">
                  <c:v>43.41</c:v>
                </c:pt>
                <c:pt idx="70">
                  <c:v>38.540000999999997</c:v>
                </c:pt>
                <c:pt idx="71">
                  <c:v>37.959999000000003</c:v>
                </c:pt>
                <c:pt idx="72">
                  <c:v>36.970001000000003</c:v>
                </c:pt>
                <c:pt idx="73">
                  <c:v>35.25</c:v>
                </c:pt>
                <c:pt idx="74">
                  <c:v>33.799999</c:v>
                </c:pt>
                <c:pt idx="75">
                  <c:v>37.810001</c:v>
                </c:pt>
                <c:pt idx="76">
                  <c:v>42.759998000000003</c:v>
                </c:pt>
                <c:pt idx="77">
                  <c:v>41.200001</c:v>
                </c:pt>
                <c:pt idx="78">
                  <c:v>42.200001</c:v>
                </c:pt>
                <c:pt idx="79">
                  <c:v>41.970001000000003</c:v>
                </c:pt>
                <c:pt idx="80">
                  <c:v>40.470001000000003</c:v>
                </c:pt>
                <c:pt idx="81">
                  <c:v>37.849997999999999</c:v>
                </c:pt>
                <c:pt idx="82">
                  <c:v>39.68</c:v>
                </c:pt>
                <c:pt idx="83">
                  <c:v>41.099997999999999</c:v>
                </c:pt>
                <c:pt idx="84">
                  <c:v>37.310001</c:v>
                </c:pt>
                <c:pt idx="85">
                  <c:v>35.07</c:v>
                </c:pt>
                <c:pt idx="86">
                  <c:v>49.259998000000003</c:v>
                </c:pt>
                <c:pt idx="87">
                  <c:v>48.25</c:v>
                </c:pt>
                <c:pt idx="88">
                  <c:v>54.82</c:v>
                </c:pt>
                <c:pt idx="89">
                  <c:v>49.650002000000001</c:v>
                </c:pt>
                <c:pt idx="90">
                  <c:v>50.209999000000003</c:v>
                </c:pt>
                <c:pt idx="91">
                  <c:v>49.060001</c:v>
                </c:pt>
                <c:pt idx="92">
                  <c:v>42.029998999999997</c:v>
                </c:pt>
                <c:pt idx="93">
                  <c:v>33.159999999999997</c:v>
                </c:pt>
                <c:pt idx="94">
                  <c:v>34.900002000000001</c:v>
                </c:pt>
                <c:pt idx="95">
                  <c:v>27.969999000000001</c:v>
                </c:pt>
                <c:pt idx="96">
                  <c:v>25.059999000000001</c:v>
                </c:pt>
                <c:pt idx="97">
                  <c:v>23.200001</c:v>
                </c:pt>
                <c:pt idx="98">
                  <c:v>25.09</c:v>
                </c:pt>
                <c:pt idx="99">
                  <c:v>26.25</c:v>
                </c:pt>
                <c:pt idx="100">
                  <c:v>22.83</c:v>
                </c:pt>
                <c:pt idx="101">
                  <c:v>21</c:v>
                </c:pt>
                <c:pt idx="102">
                  <c:v>19.079999999999998</c:v>
                </c:pt>
                <c:pt idx="103">
                  <c:v>16.02</c:v>
                </c:pt>
                <c:pt idx="104">
                  <c:v>18.360001</c:v>
                </c:pt>
                <c:pt idx="105">
                  <c:v>19.18</c:v>
                </c:pt>
                <c:pt idx="106">
                  <c:v>22.76</c:v>
                </c:pt>
                <c:pt idx="107">
                  <c:v>21.84</c:v>
                </c:pt>
                <c:pt idx="108">
                  <c:v>22.780000999999999</c:v>
                </c:pt>
                <c:pt idx="109">
                  <c:v>23.360001</c:v>
                </c:pt>
                <c:pt idx="110">
                  <c:v>24.129999000000002</c:v>
                </c:pt>
                <c:pt idx="111">
                  <c:v>23.120000999999998</c:v>
                </c:pt>
                <c:pt idx="112">
                  <c:v>25.57</c:v>
                </c:pt>
                <c:pt idx="113">
                  <c:v>23.1</c:v>
                </c:pt>
                <c:pt idx="114">
                  <c:v>23.93</c:v>
                </c:pt>
                <c:pt idx="115">
                  <c:v>23.58</c:v>
                </c:pt>
                <c:pt idx="116">
                  <c:v>26.67</c:v>
                </c:pt>
                <c:pt idx="117">
                  <c:v>27.98</c:v>
                </c:pt>
                <c:pt idx="118">
                  <c:v>25.68</c:v>
                </c:pt>
                <c:pt idx="119">
                  <c:v>22.52</c:v>
                </c:pt>
                <c:pt idx="120">
                  <c:v>19.950001</c:v>
                </c:pt>
                <c:pt idx="121">
                  <c:v>21.07</c:v>
                </c:pt>
                <c:pt idx="122">
                  <c:v>22.879999000000002</c:v>
                </c:pt>
                <c:pt idx="123">
                  <c:v>19.920000000000002</c:v>
                </c:pt>
                <c:pt idx="124">
                  <c:v>19.649999999999999</c:v>
                </c:pt>
                <c:pt idx="125">
                  <c:v>19.709999</c:v>
                </c:pt>
                <c:pt idx="126">
                  <c:v>17.93</c:v>
                </c:pt>
                <c:pt idx="127">
                  <c:v>20.049999</c:v>
                </c:pt>
                <c:pt idx="128">
                  <c:v>18.790001</c:v>
                </c:pt>
                <c:pt idx="129">
                  <c:v>22.790001</c:v>
                </c:pt>
                <c:pt idx="130">
                  <c:v>24.309999000000001</c:v>
                </c:pt>
                <c:pt idx="131">
                  <c:v>21.91</c:v>
                </c:pt>
                <c:pt idx="132">
                  <c:v>17.200001</c:v>
                </c:pt>
                <c:pt idx="133">
                  <c:v>19.77</c:v>
                </c:pt>
                <c:pt idx="134">
                  <c:v>21.940000999999999</c:v>
                </c:pt>
                <c:pt idx="135">
                  <c:v>24.41</c:v>
                </c:pt>
                <c:pt idx="136">
                  <c:v>24.290001</c:v>
                </c:pt>
                <c:pt idx="137">
                  <c:v>26.469999000000001</c:v>
                </c:pt>
                <c:pt idx="138">
                  <c:v>23.799999</c:v>
                </c:pt>
                <c:pt idx="139">
                  <c:v>21.889999</c:v>
                </c:pt>
                <c:pt idx="140">
                  <c:v>22.01</c:v>
                </c:pt>
                <c:pt idx="141">
                  <c:v>24.950001</c:v>
                </c:pt>
                <c:pt idx="142">
                  <c:v>30.16</c:v>
                </c:pt>
                <c:pt idx="143">
                  <c:v>28.02</c:v>
                </c:pt>
                <c:pt idx="144">
                  <c:v>26.92</c:v>
                </c:pt>
                <c:pt idx="145">
                  <c:v>24.780000999999999</c:v>
                </c:pt>
                <c:pt idx="146">
                  <c:v>21.66</c:v>
                </c:pt>
                <c:pt idx="147">
                  <c:v>21.85</c:v>
                </c:pt>
                <c:pt idx="148">
                  <c:v>27.389999</c:v>
                </c:pt>
                <c:pt idx="149">
                  <c:v>34.209999000000003</c:v>
                </c:pt>
                <c:pt idx="150">
                  <c:v>43.869999</c:v>
                </c:pt>
                <c:pt idx="151">
                  <c:v>40.509998000000003</c:v>
                </c:pt>
                <c:pt idx="152">
                  <c:v>40.400002000000001</c:v>
                </c:pt>
                <c:pt idx="153">
                  <c:v>49.599997999999999</c:v>
                </c:pt>
                <c:pt idx="154">
                  <c:v>55.040000999999997</c:v>
                </c:pt>
                <c:pt idx="155">
                  <c:v>51.709999000000003</c:v>
                </c:pt>
                <c:pt idx="156">
                  <c:v>42.360000999999997</c:v>
                </c:pt>
                <c:pt idx="157">
                  <c:v>51.560001</c:v>
                </c:pt>
                <c:pt idx="158">
                  <c:v>62.110000999999997</c:v>
                </c:pt>
                <c:pt idx="159">
                  <c:v>57.450001</c:v>
                </c:pt>
                <c:pt idx="160">
                  <c:v>59.220001000000003</c:v>
                </c:pt>
                <c:pt idx="161">
                  <c:v>56.349997999999999</c:v>
                </c:pt>
                <c:pt idx="162">
                  <c:v>50.139999000000003</c:v>
                </c:pt>
                <c:pt idx="163">
                  <c:v>40.349997999999999</c:v>
                </c:pt>
                <c:pt idx="164">
                  <c:v>39.099997999999999</c:v>
                </c:pt>
                <c:pt idx="165">
                  <c:v>36.979999999999997</c:v>
                </c:pt>
                <c:pt idx="166">
                  <c:v>33.169998</c:v>
                </c:pt>
                <c:pt idx="167">
                  <c:v>32.57</c:v>
                </c:pt>
                <c:pt idx="168">
                  <c:v>26.190000999999999</c:v>
                </c:pt>
                <c:pt idx="169">
                  <c:v>26.715</c:v>
                </c:pt>
                <c:pt idx="170">
                  <c:v>27.555</c:v>
                </c:pt>
                <c:pt idx="171">
                  <c:v>28.024999999999999</c:v>
                </c:pt>
                <c:pt idx="172">
                  <c:v>25.530000999999999</c:v>
                </c:pt>
                <c:pt idx="173">
                  <c:v>23.139999</c:v>
                </c:pt>
                <c:pt idx="174">
                  <c:v>21.84</c:v>
                </c:pt>
                <c:pt idx="175">
                  <c:v>20.805</c:v>
                </c:pt>
                <c:pt idx="176">
                  <c:v>21</c:v>
                </c:pt>
                <c:pt idx="177">
                  <c:v>21.469999000000001</c:v>
                </c:pt>
                <c:pt idx="178">
                  <c:v>23.6</c:v>
                </c:pt>
                <c:pt idx="179">
                  <c:v>23.57</c:v>
                </c:pt>
                <c:pt idx="180">
                  <c:v>20.014999</c:v>
                </c:pt>
                <c:pt idx="181">
                  <c:v>20.155000999999999</c:v>
                </c:pt>
                <c:pt idx="182">
                  <c:v>15.91</c:v>
                </c:pt>
                <c:pt idx="183">
                  <c:v>16.82</c:v>
                </c:pt>
                <c:pt idx="184">
                  <c:v>17.739999999999998</c:v>
                </c:pt>
                <c:pt idx="185">
                  <c:v>15.734999999999999</c:v>
                </c:pt>
                <c:pt idx="186">
                  <c:v>16.875</c:v>
                </c:pt>
                <c:pt idx="187">
                  <c:v>17.174999</c:v>
                </c:pt>
                <c:pt idx="188">
                  <c:v>16.355</c:v>
                </c:pt>
                <c:pt idx="189">
                  <c:v>14.58</c:v>
                </c:pt>
                <c:pt idx="190">
                  <c:v>12.305</c:v>
                </c:pt>
                <c:pt idx="191">
                  <c:v>11.08</c:v>
                </c:pt>
                <c:pt idx="192">
                  <c:v>9.7050000000000001</c:v>
                </c:pt>
              </c:numCache>
            </c:numRef>
          </c:val>
          <c:smooth val="0"/>
          <c:extLst>
            <c:ext xmlns:c16="http://schemas.microsoft.com/office/drawing/2014/chart" uri="{C3380CC4-5D6E-409C-BE32-E72D297353CC}">
              <c16:uniqueId val="{00000005-1051-424F-920E-2A775496EC92}"/>
            </c:ext>
          </c:extLst>
        </c:ser>
        <c:ser>
          <c:idx val="6"/>
          <c:order val="6"/>
          <c:tx>
            <c:strRef>
              <c:f>'Initial Data'!$H$2</c:f>
              <c:strCache>
                <c:ptCount val="1"/>
                <c:pt idx="0">
                  <c:v>Goldman Sachs (USD)</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'Initial Data'!$A$3:$A$195</c:f>
              <c:numCache>
                <c:formatCode>m/d/yyyy</c:formatCode>
                <c:ptCount val="193"/>
                <c:pt idx="0">
                  <c:v>44228</c:v>
                </c:pt>
                <c:pt idx="1">
                  <c:v>44197</c:v>
                </c:pt>
                <c:pt idx="2">
                  <c:v>44166</c:v>
                </c:pt>
                <c:pt idx="3">
                  <c:v>44136</c:v>
                </c:pt>
                <c:pt idx="4">
                  <c:v>44105</c:v>
                </c:pt>
                <c:pt idx="5">
                  <c:v>44075</c:v>
                </c:pt>
                <c:pt idx="6">
                  <c:v>44044</c:v>
                </c:pt>
                <c:pt idx="7">
                  <c:v>44013</c:v>
                </c:pt>
                <c:pt idx="8">
                  <c:v>43983</c:v>
                </c:pt>
                <c:pt idx="9">
                  <c:v>43952</c:v>
                </c:pt>
                <c:pt idx="10">
                  <c:v>43922</c:v>
                </c:pt>
                <c:pt idx="11">
                  <c:v>43891</c:v>
                </c:pt>
                <c:pt idx="12">
                  <c:v>43862</c:v>
                </c:pt>
                <c:pt idx="13">
                  <c:v>43831</c:v>
                </c:pt>
                <c:pt idx="14">
                  <c:v>43800</c:v>
                </c:pt>
                <c:pt idx="15">
                  <c:v>43770</c:v>
                </c:pt>
                <c:pt idx="16">
                  <c:v>43739</c:v>
                </c:pt>
                <c:pt idx="17">
                  <c:v>43709</c:v>
                </c:pt>
                <c:pt idx="18">
                  <c:v>43678</c:v>
                </c:pt>
                <c:pt idx="19">
                  <c:v>43647</c:v>
                </c:pt>
                <c:pt idx="20">
                  <c:v>43617</c:v>
                </c:pt>
                <c:pt idx="21">
                  <c:v>43586</c:v>
                </c:pt>
                <c:pt idx="22">
                  <c:v>43556</c:v>
                </c:pt>
                <c:pt idx="23">
                  <c:v>43525</c:v>
                </c:pt>
                <c:pt idx="24">
                  <c:v>43497</c:v>
                </c:pt>
                <c:pt idx="25">
                  <c:v>43466</c:v>
                </c:pt>
                <c:pt idx="26">
                  <c:v>43435</c:v>
                </c:pt>
                <c:pt idx="27">
                  <c:v>43405</c:v>
                </c:pt>
                <c:pt idx="28">
                  <c:v>43374</c:v>
                </c:pt>
                <c:pt idx="29">
                  <c:v>43344</c:v>
                </c:pt>
                <c:pt idx="30">
                  <c:v>43313</c:v>
                </c:pt>
                <c:pt idx="31">
                  <c:v>43282</c:v>
                </c:pt>
                <c:pt idx="32">
                  <c:v>43252</c:v>
                </c:pt>
                <c:pt idx="33">
                  <c:v>43221</c:v>
                </c:pt>
                <c:pt idx="34">
                  <c:v>43191</c:v>
                </c:pt>
                <c:pt idx="35">
                  <c:v>43160</c:v>
                </c:pt>
                <c:pt idx="36">
                  <c:v>43132</c:v>
                </c:pt>
                <c:pt idx="37">
                  <c:v>43101</c:v>
                </c:pt>
                <c:pt idx="38">
                  <c:v>43070</c:v>
                </c:pt>
                <c:pt idx="39">
                  <c:v>43040</c:v>
                </c:pt>
                <c:pt idx="40">
                  <c:v>43009</c:v>
                </c:pt>
                <c:pt idx="41">
                  <c:v>42979</c:v>
                </c:pt>
                <c:pt idx="42">
                  <c:v>42948</c:v>
                </c:pt>
                <c:pt idx="43">
                  <c:v>42917</c:v>
                </c:pt>
                <c:pt idx="44">
                  <c:v>42887</c:v>
                </c:pt>
                <c:pt idx="45">
                  <c:v>42856</c:v>
                </c:pt>
                <c:pt idx="46">
                  <c:v>42826</c:v>
                </c:pt>
                <c:pt idx="47">
                  <c:v>42795</c:v>
                </c:pt>
                <c:pt idx="48">
                  <c:v>42767</c:v>
                </c:pt>
                <c:pt idx="49">
                  <c:v>42736</c:v>
                </c:pt>
                <c:pt idx="50">
                  <c:v>42705</c:v>
                </c:pt>
                <c:pt idx="51">
                  <c:v>42675</c:v>
                </c:pt>
                <c:pt idx="52">
                  <c:v>42644</c:v>
                </c:pt>
                <c:pt idx="53">
                  <c:v>42614</c:v>
                </c:pt>
                <c:pt idx="54">
                  <c:v>42583</c:v>
                </c:pt>
                <c:pt idx="55">
                  <c:v>42552</c:v>
                </c:pt>
                <c:pt idx="56">
                  <c:v>42522</c:v>
                </c:pt>
                <c:pt idx="57">
                  <c:v>42491</c:v>
                </c:pt>
                <c:pt idx="58">
                  <c:v>42461</c:v>
                </c:pt>
                <c:pt idx="59">
                  <c:v>42430</c:v>
                </c:pt>
                <c:pt idx="60">
                  <c:v>42401</c:v>
                </c:pt>
                <c:pt idx="61">
                  <c:v>42370</c:v>
                </c:pt>
                <c:pt idx="62">
                  <c:v>42339</c:v>
                </c:pt>
                <c:pt idx="63">
                  <c:v>42309</c:v>
                </c:pt>
                <c:pt idx="64">
                  <c:v>42278</c:v>
                </c:pt>
                <c:pt idx="65">
                  <c:v>42248</c:v>
                </c:pt>
                <c:pt idx="66">
                  <c:v>42217</c:v>
                </c:pt>
                <c:pt idx="67">
                  <c:v>42186</c:v>
                </c:pt>
                <c:pt idx="68">
                  <c:v>42156</c:v>
                </c:pt>
                <c:pt idx="69">
                  <c:v>42125</c:v>
                </c:pt>
                <c:pt idx="70">
                  <c:v>42095</c:v>
                </c:pt>
                <c:pt idx="71">
                  <c:v>42064</c:v>
                </c:pt>
                <c:pt idx="72">
                  <c:v>42036</c:v>
                </c:pt>
                <c:pt idx="73">
                  <c:v>42005</c:v>
                </c:pt>
                <c:pt idx="74">
                  <c:v>41974</c:v>
                </c:pt>
                <c:pt idx="75">
                  <c:v>41944</c:v>
                </c:pt>
                <c:pt idx="76">
                  <c:v>41913</c:v>
                </c:pt>
                <c:pt idx="77">
                  <c:v>41883</c:v>
                </c:pt>
                <c:pt idx="78">
                  <c:v>41852</c:v>
                </c:pt>
                <c:pt idx="79">
                  <c:v>41821</c:v>
                </c:pt>
                <c:pt idx="80">
                  <c:v>41791</c:v>
                </c:pt>
                <c:pt idx="81">
                  <c:v>41760</c:v>
                </c:pt>
                <c:pt idx="82">
                  <c:v>41730</c:v>
                </c:pt>
                <c:pt idx="83">
                  <c:v>41699</c:v>
                </c:pt>
                <c:pt idx="84">
                  <c:v>41671</c:v>
                </c:pt>
                <c:pt idx="85">
                  <c:v>41640</c:v>
                </c:pt>
                <c:pt idx="86">
                  <c:v>41609</c:v>
                </c:pt>
                <c:pt idx="87">
                  <c:v>41579</c:v>
                </c:pt>
                <c:pt idx="88">
                  <c:v>41548</c:v>
                </c:pt>
                <c:pt idx="89">
                  <c:v>41518</c:v>
                </c:pt>
                <c:pt idx="90">
                  <c:v>41487</c:v>
                </c:pt>
                <c:pt idx="91">
                  <c:v>41456</c:v>
                </c:pt>
                <c:pt idx="92">
                  <c:v>41426</c:v>
                </c:pt>
                <c:pt idx="93">
                  <c:v>41395</c:v>
                </c:pt>
                <c:pt idx="94">
                  <c:v>41365</c:v>
                </c:pt>
                <c:pt idx="95">
                  <c:v>41334</c:v>
                </c:pt>
                <c:pt idx="96">
                  <c:v>41306</c:v>
                </c:pt>
                <c:pt idx="97">
                  <c:v>41275</c:v>
                </c:pt>
                <c:pt idx="98">
                  <c:v>41244</c:v>
                </c:pt>
                <c:pt idx="99">
                  <c:v>41214</c:v>
                </c:pt>
                <c:pt idx="100">
                  <c:v>41183</c:v>
                </c:pt>
                <c:pt idx="101">
                  <c:v>41153</c:v>
                </c:pt>
                <c:pt idx="102">
                  <c:v>41122</c:v>
                </c:pt>
                <c:pt idx="103">
                  <c:v>41091</c:v>
                </c:pt>
                <c:pt idx="104">
                  <c:v>41061</c:v>
                </c:pt>
                <c:pt idx="105">
                  <c:v>41030</c:v>
                </c:pt>
                <c:pt idx="106">
                  <c:v>41000</c:v>
                </c:pt>
                <c:pt idx="107">
                  <c:v>40969</c:v>
                </c:pt>
                <c:pt idx="108">
                  <c:v>40940</c:v>
                </c:pt>
                <c:pt idx="109">
                  <c:v>40909</c:v>
                </c:pt>
                <c:pt idx="110">
                  <c:v>40878</c:v>
                </c:pt>
                <c:pt idx="111">
                  <c:v>40848</c:v>
                </c:pt>
                <c:pt idx="112">
                  <c:v>40817</c:v>
                </c:pt>
                <c:pt idx="113">
                  <c:v>40787</c:v>
                </c:pt>
                <c:pt idx="114">
                  <c:v>40756</c:v>
                </c:pt>
                <c:pt idx="115">
                  <c:v>40725</c:v>
                </c:pt>
                <c:pt idx="116">
                  <c:v>40695</c:v>
                </c:pt>
                <c:pt idx="117">
                  <c:v>40664</c:v>
                </c:pt>
                <c:pt idx="118">
                  <c:v>40634</c:v>
                </c:pt>
                <c:pt idx="119">
                  <c:v>40603</c:v>
                </c:pt>
                <c:pt idx="120">
                  <c:v>40575</c:v>
                </c:pt>
                <c:pt idx="121">
                  <c:v>40544</c:v>
                </c:pt>
                <c:pt idx="122">
                  <c:v>40513</c:v>
                </c:pt>
                <c:pt idx="123">
                  <c:v>40483</c:v>
                </c:pt>
                <c:pt idx="124">
                  <c:v>40452</c:v>
                </c:pt>
                <c:pt idx="125">
                  <c:v>40422</c:v>
                </c:pt>
                <c:pt idx="126">
                  <c:v>40391</c:v>
                </c:pt>
                <c:pt idx="127">
                  <c:v>40360</c:v>
                </c:pt>
                <c:pt idx="128">
                  <c:v>40330</c:v>
                </c:pt>
                <c:pt idx="129">
                  <c:v>40299</c:v>
                </c:pt>
                <c:pt idx="130">
                  <c:v>40269</c:v>
                </c:pt>
                <c:pt idx="131">
                  <c:v>40238</c:v>
                </c:pt>
                <c:pt idx="132">
                  <c:v>40210</c:v>
                </c:pt>
                <c:pt idx="133">
                  <c:v>40179</c:v>
                </c:pt>
                <c:pt idx="134">
                  <c:v>40148</c:v>
                </c:pt>
                <c:pt idx="135">
                  <c:v>40118</c:v>
                </c:pt>
                <c:pt idx="136">
                  <c:v>40087</c:v>
                </c:pt>
                <c:pt idx="137">
                  <c:v>40057</c:v>
                </c:pt>
                <c:pt idx="138">
                  <c:v>40026</c:v>
                </c:pt>
                <c:pt idx="139">
                  <c:v>39995</c:v>
                </c:pt>
                <c:pt idx="140">
                  <c:v>39965</c:v>
                </c:pt>
                <c:pt idx="141">
                  <c:v>39934</c:v>
                </c:pt>
                <c:pt idx="142">
                  <c:v>39904</c:v>
                </c:pt>
                <c:pt idx="143">
                  <c:v>39873</c:v>
                </c:pt>
                <c:pt idx="144">
                  <c:v>39845</c:v>
                </c:pt>
                <c:pt idx="145">
                  <c:v>39814</c:v>
                </c:pt>
                <c:pt idx="146">
                  <c:v>39783</c:v>
                </c:pt>
                <c:pt idx="147">
                  <c:v>39753</c:v>
                </c:pt>
                <c:pt idx="148">
                  <c:v>39722</c:v>
                </c:pt>
                <c:pt idx="149">
                  <c:v>39692</c:v>
                </c:pt>
                <c:pt idx="150">
                  <c:v>39661</c:v>
                </c:pt>
                <c:pt idx="151">
                  <c:v>39630</c:v>
                </c:pt>
                <c:pt idx="152">
                  <c:v>39600</c:v>
                </c:pt>
                <c:pt idx="153">
                  <c:v>39569</c:v>
                </c:pt>
                <c:pt idx="154">
                  <c:v>39539</c:v>
                </c:pt>
                <c:pt idx="155">
                  <c:v>39508</c:v>
                </c:pt>
                <c:pt idx="156">
                  <c:v>39479</c:v>
                </c:pt>
                <c:pt idx="157">
                  <c:v>39448</c:v>
                </c:pt>
                <c:pt idx="158">
                  <c:v>39417</c:v>
                </c:pt>
                <c:pt idx="159">
                  <c:v>39387</c:v>
                </c:pt>
                <c:pt idx="160">
                  <c:v>39356</c:v>
                </c:pt>
                <c:pt idx="161">
                  <c:v>39326</c:v>
                </c:pt>
                <c:pt idx="162">
                  <c:v>39295</c:v>
                </c:pt>
                <c:pt idx="163">
                  <c:v>39264</c:v>
                </c:pt>
                <c:pt idx="164">
                  <c:v>39234</c:v>
                </c:pt>
                <c:pt idx="165">
                  <c:v>39203</c:v>
                </c:pt>
                <c:pt idx="166">
                  <c:v>39173</c:v>
                </c:pt>
                <c:pt idx="167">
                  <c:v>39142</c:v>
                </c:pt>
                <c:pt idx="168">
                  <c:v>39114</c:v>
                </c:pt>
                <c:pt idx="169">
                  <c:v>39083</c:v>
                </c:pt>
                <c:pt idx="170">
                  <c:v>39052</c:v>
                </c:pt>
                <c:pt idx="171">
                  <c:v>39022</c:v>
                </c:pt>
                <c:pt idx="172">
                  <c:v>38991</c:v>
                </c:pt>
                <c:pt idx="173">
                  <c:v>38961</c:v>
                </c:pt>
                <c:pt idx="174">
                  <c:v>38930</c:v>
                </c:pt>
                <c:pt idx="175">
                  <c:v>38899</c:v>
                </c:pt>
                <c:pt idx="176">
                  <c:v>38869</c:v>
                </c:pt>
                <c:pt idx="177">
                  <c:v>38838</c:v>
                </c:pt>
                <c:pt idx="178">
                  <c:v>38808</c:v>
                </c:pt>
                <c:pt idx="179">
                  <c:v>38777</c:v>
                </c:pt>
                <c:pt idx="180">
                  <c:v>38749</c:v>
                </c:pt>
                <c:pt idx="181">
                  <c:v>38718</c:v>
                </c:pt>
                <c:pt idx="182">
                  <c:v>38687</c:v>
                </c:pt>
                <c:pt idx="183">
                  <c:v>38657</c:v>
                </c:pt>
                <c:pt idx="184">
                  <c:v>38626</c:v>
                </c:pt>
                <c:pt idx="185">
                  <c:v>38596</c:v>
                </c:pt>
                <c:pt idx="186">
                  <c:v>38565</c:v>
                </c:pt>
                <c:pt idx="187">
                  <c:v>38534</c:v>
                </c:pt>
                <c:pt idx="188">
                  <c:v>38504</c:v>
                </c:pt>
                <c:pt idx="189">
                  <c:v>38473</c:v>
                </c:pt>
                <c:pt idx="190">
                  <c:v>38443</c:v>
                </c:pt>
                <c:pt idx="191">
                  <c:v>38412</c:v>
                </c:pt>
                <c:pt idx="192">
                  <c:v>38384</c:v>
                </c:pt>
              </c:numCache>
            </c:numRef>
          </c:cat>
          <c:val>
            <c:numRef>
              <c:f>'Initial Data'!$H$3:$H$195</c:f>
              <c:numCache>
                <c:formatCode>General</c:formatCode>
                <c:ptCount val="193"/>
                <c:pt idx="0">
                  <c:v>306.32000699999998</c:v>
                </c:pt>
                <c:pt idx="1">
                  <c:v>271.17001299999998</c:v>
                </c:pt>
                <c:pt idx="2">
                  <c:v>263.709991</c:v>
                </c:pt>
                <c:pt idx="3">
                  <c:v>230.58000200000001</c:v>
                </c:pt>
                <c:pt idx="4">
                  <c:v>189.03999300000001</c:v>
                </c:pt>
                <c:pt idx="5">
                  <c:v>200.970001</c:v>
                </c:pt>
                <c:pt idx="6">
                  <c:v>204.86999499999999</c:v>
                </c:pt>
                <c:pt idx="7">
                  <c:v>197.96000699999999</c:v>
                </c:pt>
                <c:pt idx="8">
                  <c:v>197.61999499999999</c:v>
                </c:pt>
                <c:pt idx="9">
                  <c:v>196.490005</c:v>
                </c:pt>
                <c:pt idx="10">
                  <c:v>183.41999799999999</c:v>
                </c:pt>
                <c:pt idx="11">
                  <c:v>154.58999600000001</c:v>
                </c:pt>
                <c:pt idx="12">
                  <c:v>200.770004</c:v>
                </c:pt>
                <c:pt idx="13">
                  <c:v>237.75</c:v>
                </c:pt>
                <c:pt idx="14">
                  <c:v>229.929993</c:v>
                </c:pt>
                <c:pt idx="15">
                  <c:v>221.35000600000001</c:v>
                </c:pt>
                <c:pt idx="16">
                  <c:v>213.38000500000001</c:v>
                </c:pt>
                <c:pt idx="17">
                  <c:v>207.229996</c:v>
                </c:pt>
                <c:pt idx="18">
                  <c:v>203.91000399999999</c:v>
                </c:pt>
                <c:pt idx="19">
                  <c:v>220.13000500000001</c:v>
                </c:pt>
                <c:pt idx="20">
                  <c:v>204.60000600000001</c:v>
                </c:pt>
                <c:pt idx="21">
                  <c:v>182.490005</c:v>
                </c:pt>
                <c:pt idx="22">
                  <c:v>205.91999799999999</c:v>
                </c:pt>
                <c:pt idx="23">
                  <c:v>191.990005</c:v>
                </c:pt>
                <c:pt idx="24">
                  <c:v>196.699997</c:v>
                </c:pt>
                <c:pt idx="25">
                  <c:v>198.009995</c:v>
                </c:pt>
                <c:pt idx="26">
                  <c:v>167.050003</c:v>
                </c:pt>
                <c:pt idx="27">
                  <c:v>190.69000199999999</c:v>
                </c:pt>
                <c:pt idx="28">
                  <c:v>225.36999499999999</c:v>
                </c:pt>
                <c:pt idx="29">
                  <c:v>224.240005</c:v>
                </c:pt>
                <c:pt idx="30">
                  <c:v>237.80999800000001</c:v>
                </c:pt>
                <c:pt idx="31">
                  <c:v>237.429993</c:v>
                </c:pt>
                <c:pt idx="32">
                  <c:v>220.570007</c:v>
                </c:pt>
                <c:pt idx="33">
                  <c:v>225.88000500000001</c:v>
                </c:pt>
                <c:pt idx="34">
                  <c:v>238.33000200000001</c:v>
                </c:pt>
                <c:pt idx="35">
                  <c:v>251.86000100000001</c:v>
                </c:pt>
                <c:pt idx="36">
                  <c:v>262.92999300000002</c:v>
                </c:pt>
                <c:pt idx="37">
                  <c:v>267.89001500000001</c:v>
                </c:pt>
                <c:pt idx="38">
                  <c:v>254.759995</c:v>
                </c:pt>
                <c:pt idx="39">
                  <c:v>247.63999899999999</c:v>
                </c:pt>
                <c:pt idx="40">
                  <c:v>242.479996</c:v>
                </c:pt>
                <c:pt idx="41">
                  <c:v>237.19000199999999</c:v>
                </c:pt>
                <c:pt idx="42">
                  <c:v>223.740005</c:v>
                </c:pt>
                <c:pt idx="43">
                  <c:v>225.33000200000001</c:v>
                </c:pt>
                <c:pt idx="44">
                  <c:v>221.89999399999999</c:v>
                </c:pt>
                <c:pt idx="45">
                  <c:v>211.259995</c:v>
                </c:pt>
                <c:pt idx="46">
                  <c:v>223.800003</c:v>
                </c:pt>
                <c:pt idx="47">
                  <c:v>229.720001</c:v>
                </c:pt>
                <c:pt idx="48">
                  <c:v>248.05999800000001</c:v>
                </c:pt>
                <c:pt idx="49">
                  <c:v>229.320007</c:v>
                </c:pt>
                <c:pt idx="50">
                  <c:v>239.449997</c:v>
                </c:pt>
                <c:pt idx="51">
                  <c:v>219.28999300000001</c:v>
                </c:pt>
                <c:pt idx="52">
                  <c:v>178.240005</c:v>
                </c:pt>
                <c:pt idx="53">
                  <c:v>161.270004</c:v>
                </c:pt>
                <c:pt idx="54">
                  <c:v>169.46000699999999</c:v>
                </c:pt>
                <c:pt idx="55">
                  <c:v>158.80999800000001</c:v>
                </c:pt>
                <c:pt idx="56">
                  <c:v>148.58000200000001</c:v>
                </c:pt>
                <c:pt idx="57">
                  <c:v>159.479996</c:v>
                </c:pt>
                <c:pt idx="58">
                  <c:v>164.11000100000001</c:v>
                </c:pt>
                <c:pt idx="59">
                  <c:v>156.979996</c:v>
                </c:pt>
                <c:pt idx="60">
                  <c:v>149.529999</c:v>
                </c:pt>
                <c:pt idx="61">
                  <c:v>161.55999800000001</c:v>
                </c:pt>
                <c:pt idx="62">
                  <c:v>180.229996</c:v>
                </c:pt>
                <c:pt idx="63">
                  <c:v>190.020004</c:v>
                </c:pt>
                <c:pt idx="64">
                  <c:v>187.5</c:v>
                </c:pt>
                <c:pt idx="65">
                  <c:v>173.759995</c:v>
                </c:pt>
                <c:pt idx="66">
                  <c:v>188.60000600000001</c:v>
                </c:pt>
                <c:pt idx="67">
                  <c:v>205.070007</c:v>
                </c:pt>
                <c:pt idx="68">
                  <c:v>208.78999300000001</c:v>
                </c:pt>
                <c:pt idx="69">
                  <c:v>206.19000199999999</c:v>
                </c:pt>
                <c:pt idx="70">
                  <c:v>196.41999799999999</c:v>
                </c:pt>
                <c:pt idx="71">
                  <c:v>187.970001</c:v>
                </c:pt>
                <c:pt idx="72">
                  <c:v>189.78999300000001</c:v>
                </c:pt>
                <c:pt idx="73">
                  <c:v>172.41000399999999</c:v>
                </c:pt>
                <c:pt idx="74">
                  <c:v>193.83000200000001</c:v>
                </c:pt>
                <c:pt idx="75">
                  <c:v>188.41000399999999</c:v>
                </c:pt>
                <c:pt idx="76">
                  <c:v>189.990005</c:v>
                </c:pt>
                <c:pt idx="77">
                  <c:v>183.570007</c:v>
                </c:pt>
                <c:pt idx="78">
                  <c:v>179.11000100000001</c:v>
                </c:pt>
                <c:pt idx="79">
                  <c:v>172.86999499999999</c:v>
                </c:pt>
                <c:pt idx="80">
                  <c:v>167.44000199999999</c:v>
                </c:pt>
                <c:pt idx="81">
                  <c:v>159.80999800000001</c:v>
                </c:pt>
                <c:pt idx="82">
                  <c:v>159.820007</c:v>
                </c:pt>
                <c:pt idx="83">
                  <c:v>163.85000600000001</c:v>
                </c:pt>
                <c:pt idx="84">
                  <c:v>166.449997</c:v>
                </c:pt>
                <c:pt idx="85">
                  <c:v>164.11999499999999</c:v>
                </c:pt>
                <c:pt idx="86">
                  <c:v>177.259995</c:v>
                </c:pt>
                <c:pt idx="87">
                  <c:v>168.94000199999999</c:v>
                </c:pt>
                <c:pt idx="88">
                  <c:v>160.86000100000001</c:v>
                </c:pt>
                <c:pt idx="89">
                  <c:v>158.21000699999999</c:v>
                </c:pt>
                <c:pt idx="90">
                  <c:v>152.13000500000001</c:v>
                </c:pt>
                <c:pt idx="91">
                  <c:v>164.029999</c:v>
                </c:pt>
                <c:pt idx="92">
                  <c:v>151.25</c:v>
                </c:pt>
                <c:pt idx="93">
                  <c:v>162.08000200000001</c:v>
                </c:pt>
                <c:pt idx="94">
                  <c:v>146.070007</c:v>
                </c:pt>
                <c:pt idx="95">
                  <c:v>147.14999399999999</c:v>
                </c:pt>
                <c:pt idx="96">
                  <c:v>149.759995</c:v>
                </c:pt>
                <c:pt idx="97">
                  <c:v>147.86000100000001</c:v>
                </c:pt>
                <c:pt idx="98">
                  <c:v>127.55999799999999</c:v>
                </c:pt>
                <c:pt idx="99">
                  <c:v>117.790001</c:v>
                </c:pt>
                <c:pt idx="100">
                  <c:v>122.389999</c:v>
                </c:pt>
                <c:pt idx="101">
                  <c:v>113.68</c:v>
                </c:pt>
                <c:pt idx="102">
                  <c:v>105.720001</c:v>
                </c:pt>
                <c:pt idx="103">
                  <c:v>100.900002</c:v>
                </c:pt>
                <c:pt idx="104">
                  <c:v>95.860000999999997</c:v>
                </c:pt>
                <c:pt idx="105">
                  <c:v>95.699996999999996</c:v>
                </c:pt>
                <c:pt idx="106">
                  <c:v>115.150002</c:v>
                </c:pt>
                <c:pt idx="107">
                  <c:v>124.370003</c:v>
                </c:pt>
                <c:pt idx="108">
                  <c:v>115.139999</c:v>
                </c:pt>
                <c:pt idx="109">
                  <c:v>111.470001</c:v>
                </c:pt>
                <c:pt idx="110">
                  <c:v>90.43</c:v>
                </c:pt>
                <c:pt idx="111">
                  <c:v>95.860000999999997</c:v>
                </c:pt>
                <c:pt idx="112">
                  <c:v>109.550003</c:v>
                </c:pt>
                <c:pt idx="113">
                  <c:v>94.550003000000004</c:v>
                </c:pt>
                <c:pt idx="114">
                  <c:v>116.220001</c:v>
                </c:pt>
                <c:pt idx="115">
                  <c:v>134.970001</c:v>
                </c:pt>
                <c:pt idx="116">
                  <c:v>133.08999600000001</c:v>
                </c:pt>
                <c:pt idx="117">
                  <c:v>140.729996</c:v>
                </c:pt>
                <c:pt idx="118">
                  <c:v>151.009995</c:v>
                </c:pt>
                <c:pt idx="119">
                  <c:v>158.60000600000001</c:v>
                </c:pt>
                <c:pt idx="120">
                  <c:v>163.779999</c:v>
                </c:pt>
                <c:pt idx="121">
                  <c:v>163.61999499999999</c:v>
                </c:pt>
                <c:pt idx="122">
                  <c:v>168.16000399999999</c:v>
                </c:pt>
                <c:pt idx="123">
                  <c:v>156.13999899999999</c:v>
                </c:pt>
                <c:pt idx="124">
                  <c:v>161.13000500000001</c:v>
                </c:pt>
                <c:pt idx="125">
                  <c:v>144.58000200000001</c:v>
                </c:pt>
                <c:pt idx="126">
                  <c:v>136.929993</c:v>
                </c:pt>
                <c:pt idx="127">
                  <c:v>150.820007</c:v>
                </c:pt>
                <c:pt idx="128">
                  <c:v>131.270004</c:v>
                </c:pt>
                <c:pt idx="129">
                  <c:v>144.259995</c:v>
                </c:pt>
                <c:pt idx="130">
                  <c:v>145.199997</c:v>
                </c:pt>
                <c:pt idx="131">
                  <c:v>170.63000500000001</c:v>
                </c:pt>
                <c:pt idx="132">
                  <c:v>156.35000600000001</c:v>
                </c:pt>
                <c:pt idx="133">
                  <c:v>148.720001</c:v>
                </c:pt>
                <c:pt idx="134">
                  <c:v>168.83999600000001</c:v>
                </c:pt>
                <c:pt idx="135">
                  <c:v>169.66000399999999</c:v>
                </c:pt>
                <c:pt idx="136">
                  <c:v>170.16999799999999</c:v>
                </c:pt>
                <c:pt idx="137">
                  <c:v>184.35000600000001</c:v>
                </c:pt>
                <c:pt idx="138">
                  <c:v>165.46000699999999</c:v>
                </c:pt>
                <c:pt idx="139">
                  <c:v>163.300003</c:v>
                </c:pt>
                <c:pt idx="140">
                  <c:v>147.44000199999999</c:v>
                </c:pt>
                <c:pt idx="141">
                  <c:v>144.570007</c:v>
                </c:pt>
                <c:pt idx="142">
                  <c:v>128.5</c:v>
                </c:pt>
                <c:pt idx="143">
                  <c:v>106.019997</c:v>
                </c:pt>
                <c:pt idx="144">
                  <c:v>91.080001999999993</c:v>
                </c:pt>
                <c:pt idx="145">
                  <c:v>80.730002999999996</c:v>
                </c:pt>
                <c:pt idx="146">
                  <c:v>84.389999000000003</c:v>
                </c:pt>
                <c:pt idx="147">
                  <c:v>78.989998</c:v>
                </c:pt>
                <c:pt idx="148">
                  <c:v>92.5</c:v>
                </c:pt>
                <c:pt idx="149">
                  <c:v>128</c:v>
                </c:pt>
                <c:pt idx="150">
                  <c:v>163.970001</c:v>
                </c:pt>
                <c:pt idx="151">
                  <c:v>184.03999300000001</c:v>
                </c:pt>
                <c:pt idx="152">
                  <c:v>174.89999399999999</c:v>
                </c:pt>
                <c:pt idx="153">
                  <c:v>176.41000399999999</c:v>
                </c:pt>
                <c:pt idx="154">
                  <c:v>191.36999499999999</c:v>
                </c:pt>
                <c:pt idx="155">
                  <c:v>165.38999899999999</c:v>
                </c:pt>
                <c:pt idx="156">
                  <c:v>169.63000500000001</c:v>
                </c:pt>
                <c:pt idx="157">
                  <c:v>199.550003</c:v>
                </c:pt>
                <c:pt idx="158">
                  <c:v>215.050003</c:v>
                </c:pt>
                <c:pt idx="159">
                  <c:v>226.63999899999999</c:v>
                </c:pt>
                <c:pt idx="160">
                  <c:v>247.91999799999999</c:v>
                </c:pt>
                <c:pt idx="161">
                  <c:v>216.740005</c:v>
                </c:pt>
                <c:pt idx="162">
                  <c:v>176.009995</c:v>
                </c:pt>
                <c:pt idx="163">
                  <c:v>188.33999600000001</c:v>
                </c:pt>
                <c:pt idx="164">
                  <c:v>216.75</c:v>
                </c:pt>
                <c:pt idx="165">
                  <c:v>230.820007</c:v>
                </c:pt>
                <c:pt idx="166">
                  <c:v>218.61000100000001</c:v>
                </c:pt>
                <c:pt idx="167">
                  <c:v>206.63000500000001</c:v>
                </c:pt>
                <c:pt idx="168">
                  <c:v>201.75</c:v>
                </c:pt>
                <c:pt idx="169">
                  <c:v>212.16000399999999</c:v>
                </c:pt>
                <c:pt idx="170">
                  <c:v>199.35000600000001</c:v>
                </c:pt>
                <c:pt idx="171">
                  <c:v>194.800003</c:v>
                </c:pt>
                <c:pt idx="172">
                  <c:v>189.78999300000001</c:v>
                </c:pt>
                <c:pt idx="173">
                  <c:v>169.16999799999999</c:v>
                </c:pt>
                <c:pt idx="174">
                  <c:v>148.64999399999999</c:v>
                </c:pt>
                <c:pt idx="175">
                  <c:v>152.75</c:v>
                </c:pt>
                <c:pt idx="176">
                  <c:v>150.429993</c:v>
                </c:pt>
                <c:pt idx="177">
                  <c:v>150.949997</c:v>
                </c:pt>
                <c:pt idx="178">
                  <c:v>160.28999300000001</c:v>
                </c:pt>
                <c:pt idx="179">
                  <c:v>156.96000699999999</c:v>
                </c:pt>
                <c:pt idx="180">
                  <c:v>141.28999300000001</c:v>
                </c:pt>
                <c:pt idx="181">
                  <c:v>141.25</c:v>
                </c:pt>
                <c:pt idx="182">
                  <c:v>127.709999</c:v>
                </c:pt>
                <c:pt idx="183">
                  <c:v>128.96000699999999</c:v>
                </c:pt>
                <c:pt idx="184">
                  <c:v>126.370003</c:v>
                </c:pt>
                <c:pt idx="185">
                  <c:v>121.58000199999999</c:v>
                </c:pt>
                <c:pt idx="186">
                  <c:v>111.18</c:v>
                </c:pt>
                <c:pt idx="187">
                  <c:v>107.480003</c:v>
                </c:pt>
                <c:pt idx="188">
                  <c:v>102.019997</c:v>
                </c:pt>
                <c:pt idx="189">
                  <c:v>97.5</c:v>
                </c:pt>
                <c:pt idx="190">
                  <c:v>106.790001</c:v>
                </c:pt>
                <c:pt idx="191">
                  <c:v>109.989998</c:v>
                </c:pt>
                <c:pt idx="192">
                  <c:v>108.800003</c:v>
                </c:pt>
              </c:numCache>
            </c:numRef>
          </c:val>
          <c:smooth val="0"/>
          <c:extLst>
            <c:ext xmlns:c16="http://schemas.microsoft.com/office/drawing/2014/chart" uri="{C3380CC4-5D6E-409C-BE32-E72D297353CC}">
              <c16:uniqueId val="{00000006-1051-424F-920E-2A775496EC92}"/>
            </c:ext>
          </c:extLst>
        </c:ser>
        <c:ser>
          <c:idx val="7"/>
          <c:order val="7"/>
          <c:tx>
            <c:strRef>
              <c:f>'Initial Data'!$I$2</c:f>
              <c:strCache>
                <c:ptCount val="1"/>
                <c:pt idx="0">
                  <c:v>Barclays (GBP)</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'Initial Data'!$A$3:$A$195</c:f>
              <c:numCache>
                <c:formatCode>m/d/yyyy</c:formatCode>
                <c:ptCount val="193"/>
                <c:pt idx="0">
                  <c:v>44228</c:v>
                </c:pt>
                <c:pt idx="1">
                  <c:v>44197</c:v>
                </c:pt>
                <c:pt idx="2">
                  <c:v>44166</c:v>
                </c:pt>
                <c:pt idx="3">
                  <c:v>44136</c:v>
                </c:pt>
                <c:pt idx="4">
                  <c:v>44105</c:v>
                </c:pt>
                <c:pt idx="5">
                  <c:v>44075</c:v>
                </c:pt>
                <c:pt idx="6">
                  <c:v>44044</c:v>
                </c:pt>
                <c:pt idx="7">
                  <c:v>44013</c:v>
                </c:pt>
                <c:pt idx="8">
                  <c:v>43983</c:v>
                </c:pt>
                <c:pt idx="9">
                  <c:v>43952</c:v>
                </c:pt>
                <c:pt idx="10">
                  <c:v>43922</c:v>
                </c:pt>
                <c:pt idx="11">
                  <c:v>43891</c:v>
                </c:pt>
                <c:pt idx="12">
                  <c:v>43862</c:v>
                </c:pt>
                <c:pt idx="13">
                  <c:v>43831</c:v>
                </c:pt>
                <c:pt idx="14">
                  <c:v>43800</c:v>
                </c:pt>
                <c:pt idx="15">
                  <c:v>43770</c:v>
                </c:pt>
                <c:pt idx="16">
                  <c:v>43739</c:v>
                </c:pt>
                <c:pt idx="17">
                  <c:v>43709</c:v>
                </c:pt>
                <c:pt idx="18">
                  <c:v>43678</c:v>
                </c:pt>
                <c:pt idx="19">
                  <c:v>43647</c:v>
                </c:pt>
                <c:pt idx="20">
                  <c:v>43617</c:v>
                </c:pt>
                <c:pt idx="21">
                  <c:v>43586</c:v>
                </c:pt>
                <c:pt idx="22">
                  <c:v>43556</c:v>
                </c:pt>
                <c:pt idx="23">
                  <c:v>43525</c:v>
                </c:pt>
                <c:pt idx="24">
                  <c:v>43497</c:v>
                </c:pt>
                <c:pt idx="25">
                  <c:v>43466</c:v>
                </c:pt>
                <c:pt idx="26">
                  <c:v>43435</c:v>
                </c:pt>
                <c:pt idx="27">
                  <c:v>43405</c:v>
                </c:pt>
                <c:pt idx="28">
                  <c:v>43374</c:v>
                </c:pt>
                <c:pt idx="29">
                  <c:v>43344</c:v>
                </c:pt>
                <c:pt idx="30">
                  <c:v>43313</c:v>
                </c:pt>
                <c:pt idx="31">
                  <c:v>43282</c:v>
                </c:pt>
                <c:pt idx="32">
                  <c:v>43252</c:v>
                </c:pt>
                <c:pt idx="33">
                  <c:v>43221</c:v>
                </c:pt>
                <c:pt idx="34">
                  <c:v>43191</c:v>
                </c:pt>
                <c:pt idx="35">
                  <c:v>43160</c:v>
                </c:pt>
                <c:pt idx="36">
                  <c:v>43132</c:v>
                </c:pt>
                <c:pt idx="37">
                  <c:v>43101</c:v>
                </c:pt>
                <c:pt idx="38">
                  <c:v>43070</c:v>
                </c:pt>
                <c:pt idx="39">
                  <c:v>43040</c:v>
                </c:pt>
                <c:pt idx="40">
                  <c:v>43009</c:v>
                </c:pt>
                <c:pt idx="41">
                  <c:v>42979</c:v>
                </c:pt>
                <c:pt idx="42">
                  <c:v>42948</c:v>
                </c:pt>
                <c:pt idx="43">
                  <c:v>42917</c:v>
                </c:pt>
                <c:pt idx="44">
                  <c:v>42887</c:v>
                </c:pt>
                <c:pt idx="45">
                  <c:v>42856</c:v>
                </c:pt>
                <c:pt idx="46">
                  <c:v>42826</c:v>
                </c:pt>
                <c:pt idx="47">
                  <c:v>42795</c:v>
                </c:pt>
                <c:pt idx="48">
                  <c:v>42767</c:v>
                </c:pt>
                <c:pt idx="49">
                  <c:v>42736</c:v>
                </c:pt>
                <c:pt idx="50">
                  <c:v>42705</c:v>
                </c:pt>
                <c:pt idx="51">
                  <c:v>42675</c:v>
                </c:pt>
                <c:pt idx="52">
                  <c:v>42644</c:v>
                </c:pt>
                <c:pt idx="53">
                  <c:v>42614</c:v>
                </c:pt>
                <c:pt idx="54">
                  <c:v>42583</c:v>
                </c:pt>
                <c:pt idx="55">
                  <c:v>42552</c:v>
                </c:pt>
                <c:pt idx="56">
                  <c:v>42522</c:v>
                </c:pt>
                <c:pt idx="57">
                  <c:v>42491</c:v>
                </c:pt>
                <c:pt idx="58">
                  <c:v>42461</c:v>
                </c:pt>
                <c:pt idx="59">
                  <c:v>42430</c:v>
                </c:pt>
                <c:pt idx="60">
                  <c:v>42401</c:v>
                </c:pt>
                <c:pt idx="61">
                  <c:v>42370</c:v>
                </c:pt>
                <c:pt idx="62">
                  <c:v>42339</c:v>
                </c:pt>
                <c:pt idx="63">
                  <c:v>42309</c:v>
                </c:pt>
                <c:pt idx="64">
                  <c:v>42278</c:v>
                </c:pt>
                <c:pt idx="65">
                  <c:v>42248</c:v>
                </c:pt>
                <c:pt idx="66">
                  <c:v>42217</c:v>
                </c:pt>
                <c:pt idx="67">
                  <c:v>42186</c:v>
                </c:pt>
                <c:pt idx="68">
                  <c:v>42156</c:v>
                </c:pt>
                <c:pt idx="69">
                  <c:v>42125</c:v>
                </c:pt>
                <c:pt idx="70">
                  <c:v>42095</c:v>
                </c:pt>
                <c:pt idx="71">
                  <c:v>42064</c:v>
                </c:pt>
                <c:pt idx="72">
                  <c:v>42036</c:v>
                </c:pt>
                <c:pt idx="73">
                  <c:v>42005</c:v>
                </c:pt>
                <c:pt idx="74">
                  <c:v>41974</c:v>
                </c:pt>
                <c:pt idx="75">
                  <c:v>41944</c:v>
                </c:pt>
                <c:pt idx="76">
                  <c:v>41913</c:v>
                </c:pt>
                <c:pt idx="77">
                  <c:v>41883</c:v>
                </c:pt>
                <c:pt idx="78">
                  <c:v>41852</c:v>
                </c:pt>
                <c:pt idx="79">
                  <c:v>41821</c:v>
                </c:pt>
                <c:pt idx="80">
                  <c:v>41791</c:v>
                </c:pt>
                <c:pt idx="81">
                  <c:v>41760</c:v>
                </c:pt>
                <c:pt idx="82">
                  <c:v>41730</c:v>
                </c:pt>
                <c:pt idx="83">
                  <c:v>41699</c:v>
                </c:pt>
                <c:pt idx="84">
                  <c:v>41671</c:v>
                </c:pt>
                <c:pt idx="85">
                  <c:v>41640</c:v>
                </c:pt>
                <c:pt idx="86">
                  <c:v>41609</c:v>
                </c:pt>
                <c:pt idx="87">
                  <c:v>41579</c:v>
                </c:pt>
                <c:pt idx="88">
                  <c:v>41548</c:v>
                </c:pt>
                <c:pt idx="89">
                  <c:v>41518</c:v>
                </c:pt>
                <c:pt idx="90">
                  <c:v>41487</c:v>
                </c:pt>
                <c:pt idx="91">
                  <c:v>41456</c:v>
                </c:pt>
                <c:pt idx="92">
                  <c:v>41426</c:v>
                </c:pt>
                <c:pt idx="93">
                  <c:v>41395</c:v>
                </c:pt>
                <c:pt idx="94">
                  <c:v>41365</c:v>
                </c:pt>
                <c:pt idx="95">
                  <c:v>41334</c:v>
                </c:pt>
                <c:pt idx="96">
                  <c:v>41306</c:v>
                </c:pt>
                <c:pt idx="97">
                  <c:v>41275</c:v>
                </c:pt>
                <c:pt idx="98">
                  <c:v>41244</c:v>
                </c:pt>
                <c:pt idx="99">
                  <c:v>41214</c:v>
                </c:pt>
                <c:pt idx="100">
                  <c:v>41183</c:v>
                </c:pt>
                <c:pt idx="101">
                  <c:v>41153</c:v>
                </c:pt>
                <c:pt idx="102">
                  <c:v>41122</c:v>
                </c:pt>
                <c:pt idx="103">
                  <c:v>41091</c:v>
                </c:pt>
                <c:pt idx="104">
                  <c:v>41061</c:v>
                </c:pt>
                <c:pt idx="105">
                  <c:v>41030</c:v>
                </c:pt>
                <c:pt idx="106">
                  <c:v>41000</c:v>
                </c:pt>
                <c:pt idx="107">
                  <c:v>40969</c:v>
                </c:pt>
                <c:pt idx="108">
                  <c:v>40940</c:v>
                </c:pt>
                <c:pt idx="109">
                  <c:v>40909</c:v>
                </c:pt>
                <c:pt idx="110">
                  <c:v>40878</c:v>
                </c:pt>
                <c:pt idx="111">
                  <c:v>40848</c:v>
                </c:pt>
                <c:pt idx="112">
                  <c:v>40817</c:v>
                </c:pt>
                <c:pt idx="113">
                  <c:v>40787</c:v>
                </c:pt>
                <c:pt idx="114">
                  <c:v>40756</c:v>
                </c:pt>
                <c:pt idx="115">
                  <c:v>40725</c:v>
                </c:pt>
                <c:pt idx="116">
                  <c:v>40695</c:v>
                </c:pt>
                <c:pt idx="117">
                  <c:v>40664</c:v>
                </c:pt>
                <c:pt idx="118">
                  <c:v>40634</c:v>
                </c:pt>
                <c:pt idx="119">
                  <c:v>40603</c:v>
                </c:pt>
                <c:pt idx="120">
                  <c:v>40575</c:v>
                </c:pt>
                <c:pt idx="121">
                  <c:v>40544</c:v>
                </c:pt>
                <c:pt idx="122">
                  <c:v>40513</c:v>
                </c:pt>
                <c:pt idx="123">
                  <c:v>40483</c:v>
                </c:pt>
                <c:pt idx="124">
                  <c:v>40452</c:v>
                </c:pt>
                <c:pt idx="125">
                  <c:v>40422</c:v>
                </c:pt>
                <c:pt idx="126">
                  <c:v>40391</c:v>
                </c:pt>
                <c:pt idx="127">
                  <c:v>40360</c:v>
                </c:pt>
                <c:pt idx="128">
                  <c:v>40330</c:v>
                </c:pt>
                <c:pt idx="129">
                  <c:v>40299</c:v>
                </c:pt>
                <c:pt idx="130">
                  <c:v>40269</c:v>
                </c:pt>
                <c:pt idx="131">
                  <c:v>40238</c:v>
                </c:pt>
                <c:pt idx="132">
                  <c:v>40210</c:v>
                </c:pt>
                <c:pt idx="133">
                  <c:v>40179</c:v>
                </c:pt>
                <c:pt idx="134">
                  <c:v>40148</c:v>
                </c:pt>
                <c:pt idx="135">
                  <c:v>40118</c:v>
                </c:pt>
                <c:pt idx="136">
                  <c:v>40087</c:v>
                </c:pt>
                <c:pt idx="137">
                  <c:v>40057</c:v>
                </c:pt>
                <c:pt idx="138">
                  <c:v>40026</c:v>
                </c:pt>
                <c:pt idx="139">
                  <c:v>39995</c:v>
                </c:pt>
                <c:pt idx="140">
                  <c:v>39965</c:v>
                </c:pt>
                <c:pt idx="141">
                  <c:v>39934</c:v>
                </c:pt>
                <c:pt idx="142">
                  <c:v>39904</c:v>
                </c:pt>
                <c:pt idx="143">
                  <c:v>39873</c:v>
                </c:pt>
                <c:pt idx="144">
                  <c:v>39845</c:v>
                </c:pt>
                <c:pt idx="145">
                  <c:v>39814</c:v>
                </c:pt>
                <c:pt idx="146">
                  <c:v>39783</c:v>
                </c:pt>
                <c:pt idx="147">
                  <c:v>39753</c:v>
                </c:pt>
                <c:pt idx="148">
                  <c:v>39722</c:v>
                </c:pt>
                <c:pt idx="149">
                  <c:v>39692</c:v>
                </c:pt>
                <c:pt idx="150">
                  <c:v>39661</c:v>
                </c:pt>
                <c:pt idx="151">
                  <c:v>39630</c:v>
                </c:pt>
                <c:pt idx="152">
                  <c:v>39600</c:v>
                </c:pt>
                <c:pt idx="153">
                  <c:v>39569</c:v>
                </c:pt>
                <c:pt idx="154">
                  <c:v>39539</c:v>
                </c:pt>
                <c:pt idx="155">
                  <c:v>39508</c:v>
                </c:pt>
                <c:pt idx="156">
                  <c:v>39479</c:v>
                </c:pt>
                <c:pt idx="157">
                  <c:v>39448</c:v>
                </c:pt>
                <c:pt idx="158">
                  <c:v>39417</c:v>
                </c:pt>
                <c:pt idx="159">
                  <c:v>39387</c:v>
                </c:pt>
                <c:pt idx="160">
                  <c:v>39356</c:v>
                </c:pt>
                <c:pt idx="161">
                  <c:v>39326</c:v>
                </c:pt>
                <c:pt idx="162">
                  <c:v>39295</c:v>
                </c:pt>
                <c:pt idx="163">
                  <c:v>39264</c:v>
                </c:pt>
                <c:pt idx="164">
                  <c:v>39234</c:v>
                </c:pt>
                <c:pt idx="165">
                  <c:v>39203</c:v>
                </c:pt>
                <c:pt idx="166">
                  <c:v>39173</c:v>
                </c:pt>
                <c:pt idx="167">
                  <c:v>39142</c:v>
                </c:pt>
                <c:pt idx="168">
                  <c:v>39114</c:v>
                </c:pt>
                <c:pt idx="169">
                  <c:v>39083</c:v>
                </c:pt>
                <c:pt idx="170">
                  <c:v>39052</c:v>
                </c:pt>
                <c:pt idx="171">
                  <c:v>39022</c:v>
                </c:pt>
                <c:pt idx="172">
                  <c:v>38991</c:v>
                </c:pt>
                <c:pt idx="173">
                  <c:v>38961</c:v>
                </c:pt>
                <c:pt idx="174">
                  <c:v>38930</c:v>
                </c:pt>
                <c:pt idx="175">
                  <c:v>38899</c:v>
                </c:pt>
                <c:pt idx="176">
                  <c:v>38869</c:v>
                </c:pt>
                <c:pt idx="177">
                  <c:v>38838</c:v>
                </c:pt>
                <c:pt idx="178">
                  <c:v>38808</c:v>
                </c:pt>
                <c:pt idx="179">
                  <c:v>38777</c:v>
                </c:pt>
                <c:pt idx="180">
                  <c:v>38749</c:v>
                </c:pt>
                <c:pt idx="181">
                  <c:v>38718</c:v>
                </c:pt>
                <c:pt idx="182">
                  <c:v>38687</c:v>
                </c:pt>
                <c:pt idx="183">
                  <c:v>38657</c:v>
                </c:pt>
                <c:pt idx="184">
                  <c:v>38626</c:v>
                </c:pt>
                <c:pt idx="185">
                  <c:v>38596</c:v>
                </c:pt>
                <c:pt idx="186">
                  <c:v>38565</c:v>
                </c:pt>
                <c:pt idx="187">
                  <c:v>38534</c:v>
                </c:pt>
                <c:pt idx="188">
                  <c:v>38504</c:v>
                </c:pt>
                <c:pt idx="189">
                  <c:v>38473</c:v>
                </c:pt>
                <c:pt idx="190">
                  <c:v>38443</c:v>
                </c:pt>
                <c:pt idx="191">
                  <c:v>38412</c:v>
                </c:pt>
                <c:pt idx="192">
                  <c:v>38384</c:v>
                </c:pt>
              </c:numCache>
            </c:numRef>
          </c:cat>
          <c:val>
            <c:numRef>
              <c:f>'Initial Data'!$I$3:$I$195</c:f>
              <c:numCache>
                <c:formatCode>General</c:formatCode>
                <c:ptCount val="193"/>
                <c:pt idx="0">
                  <c:v>8.07</c:v>
                </c:pt>
                <c:pt idx="1">
                  <c:v>7.28</c:v>
                </c:pt>
                <c:pt idx="2">
                  <c:v>7.99</c:v>
                </c:pt>
                <c:pt idx="3">
                  <c:v>7.12</c:v>
                </c:pt>
                <c:pt idx="4">
                  <c:v>5.53</c:v>
                </c:pt>
                <c:pt idx="5">
                  <c:v>5.01</c:v>
                </c:pt>
                <c:pt idx="6">
                  <c:v>5.82</c:v>
                </c:pt>
                <c:pt idx="7">
                  <c:v>5.24</c:v>
                </c:pt>
                <c:pt idx="8">
                  <c:v>5.66</c:v>
                </c:pt>
                <c:pt idx="9">
                  <c:v>5.66</c:v>
                </c:pt>
                <c:pt idx="10">
                  <c:v>5.29</c:v>
                </c:pt>
                <c:pt idx="11">
                  <c:v>4.53</c:v>
                </c:pt>
                <c:pt idx="12">
                  <c:v>7.7</c:v>
                </c:pt>
                <c:pt idx="13">
                  <c:v>8.8000000000000007</c:v>
                </c:pt>
                <c:pt idx="14">
                  <c:v>9.52</c:v>
                </c:pt>
                <c:pt idx="15">
                  <c:v>8.81</c:v>
                </c:pt>
                <c:pt idx="16">
                  <c:v>8.6300000000000008</c:v>
                </c:pt>
                <c:pt idx="17">
                  <c:v>7.34</c:v>
                </c:pt>
                <c:pt idx="18">
                  <c:v>6.64</c:v>
                </c:pt>
                <c:pt idx="19">
                  <c:v>7.48</c:v>
                </c:pt>
                <c:pt idx="20">
                  <c:v>7.61</c:v>
                </c:pt>
                <c:pt idx="21">
                  <c:v>7.47</c:v>
                </c:pt>
                <c:pt idx="22">
                  <c:v>8.56</c:v>
                </c:pt>
                <c:pt idx="23">
                  <c:v>8</c:v>
                </c:pt>
                <c:pt idx="24">
                  <c:v>8.66</c:v>
                </c:pt>
                <c:pt idx="25">
                  <c:v>8.36</c:v>
                </c:pt>
                <c:pt idx="26">
                  <c:v>7.54</c:v>
                </c:pt>
                <c:pt idx="27">
                  <c:v>8.27</c:v>
                </c:pt>
                <c:pt idx="28">
                  <c:v>8.7899999999999991</c:v>
                </c:pt>
                <c:pt idx="29">
                  <c:v>8.9499999999999993</c:v>
                </c:pt>
                <c:pt idx="30">
                  <c:v>9.36</c:v>
                </c:pt>
                <c:pt idx="31">
                  <c:v>10.34</c:v>
                </c:pt>
                <c:pt idx="32">
                  <c:v>10.029999999999999</c:v>
                </c:pt>
                <c:pt idx="33">
                  <c:v>10.68</c:v>
                </c:pt>
                <c:pt idx="34">
                  <c:v>11.54</c:v>
                </c:pt>
                <c:pt idx="35">
                  <c:v>11.82</c:v>
                </c:pt>
                <c:pt idx="36">
                  <c:v>11.75</c:v>
                </c:pt>
                <c:pt idx="37">
                  <c:v>11.37</c:v>
                </c:pt>
                <c:pt idx="38">
                  <c:v>10.9</c:v>
                </c:pt>
                <c:pt idx="39">
                  <c:v>10.35</c:v>
                </c:pt>
                <c:pt idx="40">
                  <c:v>9.84</c:v>
                </c:pt>
                <c:pt idx="41">
                  <c:v>10.35</c:v>
                </c:pt>
                <c:pt idx="42">
                  <c:v>9.8699999999999992</c:v>
                </c:pt>
                <c:pt idx="43">
                  <c:v>10.73</c:v>
                </c:pt>
                <c:pt idx="44">
                  <c:v>10.59</c:v>
                </c:pt>
                <c:pt idx="45">
                  <c:v>10.77</c:v>
                </c:pt>
                <c:pt idx="46">
                  <c:v>10.81</c:v>
                </c:pt>
                <c:pt idx="47">
                  <c:v>11.24</c:v>
                </c:pt>
                <c:pt idx="48">
                  <c:v>11.19</c:v>
                </c:pt>
                <c:pt idx="49">
                  <c:v>11.07</c:v>
                </c:pt>
                <c:pt idx="50">
                  <c:v>11</c:v>
                </c:pt>
                <c:pt idx="51">
                  <c:v>10.75</c:v>
                </c:pt>
                <c:pt idx="52">
                  <c:v>9.2200000000000006</c:v>
                </c:pt>
                <c:pt idx="53">
                  <c:v>8.69</c:v>
                </c:pt>
                <c:pt idx="54">
                  <c:v>9.11</c:v>
                </c:pt>
                <c:pt idx="55">
                  <c:v>8.24</c:v>
                </c:pt>
                <c:pt idx="56">
                  <c:v>7.6</c:v>
                </c:pt>
                <c:pt idx="57">
                  <c:v>10.58</c:v>
                </c:pt>
                <c:pt idx="58">
                  <c:v>10.050000000000001</c:v>
                </c:pt>
                <c:pt idx="59">
                  <c:v>8.6199999999999992</c:v>
                </c:pt>
                <c:pt idx="60">
                  <c:v>9.44</c:v>
                </c:pt>
                <c:pt idx="61">
                  <c:v>10.78</c:v>
                </c:pt>
                <c:pt idx="62">
                  <c:v>12.96</c:v>
                </c:pt>
                <c:pt idx="63">
                  <c:v>13.45</c:v>
                </c:pt>
                <c:pt idx="64">
                  <c:v>14.23</c:v>
                </c:pt>
                <c:pt idx="65">
                  <c:v>14.78</c:v>
                </c:pt>
                <c:pt idx="66">
                  <c:v>15.95</c:v>
                </c:pt>
                <c:pt idx="67">
                  <c:v>17.98</c:v>
                </c:pt>
                <c:pt idx="68">
                  <c:v>16.440000999999999</c:v>
                </c:pt>
                <c:pt idx="69">
                  <c:v>16.530000999999999</c:v>
                </c:pt>
                <c:pt idx="70">
                  <c:v>15.74</c:v>
                </c:pt>
                <c:pt idx="71">
                  <c:v>14.57</c:v>
                </c:pt>
                <c:pt idx="72">
                  <c:v>15.86</c:v>
                </c:pt>
                <c:pt idx="73">
                  <c:v>14.04</c:v>
                </c:pt>
                <c:pt idx="74">
                  <c:v>15.01</c:v>
                </c:pt>
                <c:pt idx="75">
                  <c:v>15.29</c:v>
                </c:pt>
                <c:pt idx="76">
                  <c:v>15.4</c:v>
                </c:pt>
                <c:pt idx="77">
                  <c:v>14.81</c:v>
                </c:pt>
                <c:pt idx="78">
                  <c:v>15</c:v>
                </c:pt>
                <c:pt idx="79">
                  <c:v>15.18</c:v>
                </c:pt>
                <c:pt idx="80">
                  <c:v>14.61</c:v>
                </c:pt>
                <c:pt idx="81">
                  <c:v>16.52</c:v>
                </c:pt>
                <c:pt idx="82">
                  <c:v>17.110001</c:v>
                </c:pt>
                <c:pt idx="83">
                  <c:v>15.7</c:v>
                </c:pt>
                <c:pt idx="84">
                  <c:v>17</c:v>
                </c:pt>
                <c:pt idx="85">
                  <c:v>17.899999999999999</c:v>
                </c:pt>
                <c:pt idx="86">
                  <c:v>18.129999000000002</c:v>
                </c:pt>
                <c:pt idx="87">
                  <c:v>17.780000999999999</c:v>
                </c:pt>
                <c:pt idx="88">
                  <c:v>16.809999000000001</c:v>
                </c:pt>
                <c:pt idx="89">
                  <c:v>17.040001</c:v>
                </c:pt>
                <c:pt idx="90">
                  <c:v>16.101381</c:v>
                </c:pt>
                <c:pt idx="91">
                  <c:v>16.110600000000002</c:v>
                </c:pt>
                <c:pt idx="92">
                  <c:v>15.778802000000001</c:v>
                </c:pt>
                <c:pt idx="93">
                  <c:v>17.686636</c:v>
                </c:pt>
                <c:pt idx="94">
                  <c:v>16.571428000000001</c:v>
                </c:pt>
                <c:pt idx="95">
                  <c:v>16.368663999999999</c:v>
                </c:pt>
                <c:pt idx="96">
                  <c:v>17.096772999999999</c:v>
                </c:pt>
                <c:pt idx="97">
                  <c:v>17.658985000000001</c:v>
                </c:pt>
                <c:pt idx="98">
                  <c:v>15.963134</c:v>
                </c:pt>
                <c:pt idx="99">
                  <c:v>14.589862</c:v>
                </c:pt>
                <c:pt idx="100">
                  <c:v>13.64977</c:v>
                </c:pt>
                <c:pt idx="101">
                  <c:v>12.78341</c:v>
                </c:pt>
                <c:pt idx="102">
                  <c:v>10.718894000000001</c:v>
                </c:pt>
                <c:pt idx="103">
                  <c:v>9.6405530000000006</c:v>
                </c:pt>
                <c:pt idx="104">
                  <c:v>9.4930880000000002</c:v>
                </c:pt>
                <c:pt idx="105">
                  <c:v>10.184331999999999</c:v>
                </c:pt>
                <c:pt idx="106">
                  <c:v>13.124423999999999</c:v>
                </c:pt>
                <c:pt idx="107">
                  <c:v>13.963134</c:v>
                </c:pt>
                <c:pt idx="108">
                  <c:v>14.35023</c:v>
                </c:pt>
                <c:pt idx="109">
                  <c:v>12.470046</c:v>
                </c:pt>
                <c:pt idx="110">
                  <c:v>10.129032</c:v>
                </c:pt>
                <c:pt idx="111">
                  <c:v>10.737327000000001</c:v>
                </c:pt>
                <c:pt idx="112">
                  <c:v>11.529954</c:v>
                </c:pt>
                <c:pt idx="113">
                  <c:v>9.0138250000000006</c:v>
                </c:pt>
                <c:pt idx="114">
                  <c:v>10.294931</c:v>
                </c:pt>
                <c:pt idx="115">
                  <c:v>13.419354999999999</c:v>
                </c:pt>
                <c:pt idx="116">
                  <c:v>15.142856999999999</c:v>
                </c:pt>
                <c:pt idx="117">
                  <c:v>16.949307999999998</c:v>
                </c:pt>
                <c:pt idx="118">
                  <c:v>17.557604000000001</c:v>
                </c:pt>
                <c:pt idx="119">
                  <c:v>16.718893000000001</c:v>
                </c:pt>
                <c:pt idx="120">
                  <c:v>19.142856999999999</c:v>
                </c:pt>
                <c:pt idx="121">
                  <c:v>17.327188</c:v>
                </c:pt>
                <c:pt idx="122">
                  <c:v>15.225806</c:v>
                </c:pt>
                <c:pt idx="123">
                  <c:v>14.875576000000001</c:v>
                </c:pt>
                <c:pt idx="124">
                  <c:v>16.267281000000001</c:v>
                </c:pt>
                <c:pt idx="125">
                  <c:v>17.373272</c:v>
                </c:pt>
                <c:pt idx="126">
                  <c:v>17.078341000000002</c:v>
                </c:pt>
                <c:pt idx="127">
                  <c:v>19.235023000000002</c:v>
                </c:pt>
                <c:pt idx="128">
                  <c:v>14.645161</c:v>
                </c:pt>
                <c:pt idx="129">
                  <c:v>16.239632</c:v>
                </c:pt>
                <c:pt idx="130">
                  <c:v>18.820276</c:v>
                </c:pt>
                <c:pt idx="131">
                  <c:v>20.046082999999999</c:v>
                </c:pt>
                <c:pt idx="132">
                  <c:v>17.668202999999998</c:v>
                </c:pt>
                <c:pt idx="133">
                  <c:v>15.769584999999999</c:v>
                </c:pt>
                <c:pt idx="134">
                  <c:v>16.221197</c:v>
                </c:pt>
                <c:pt idx="135">
                  <c:v>18.184332000000001</c:v>
                </c:pt>
                <c:pt idx="136">
                  <c:v>19.262671999999998</c:v>
                </c:pt>
                <c:pt idx="137">
                  <c:v>21.788017</c:v>
                </c:pt>
                <c:pt idx="138">
                  <c:v>22.525347</c:v>
                </c:pt>
                <c:pt idx="139">
                  <c:v>18.930876000000001</c:v>
                </c:pt>
                <c:pt idx="140">
                  <c:v>16.995391999999999</c:v>
                </c:pt>
                <c:pt idx="141">
                  <c:v>17.797235000000001</c:v>
                </c:pt>
                <c:pt idx="142">
                  <c:v>14.75576</c:v>
                </c:pt>
                <c:pt idx="143">
                  <c:v>7.8341010000000004</c:v>
                </c:pt>
                <c:pt idx="144">
                  <c:v>4.7373269999999996</c:v>
                </c:pt>
                <c:pt idx="145">
                  <c:v>5.2626730000000004</c:v>
                </c:pt>
                <c:pt idx="146">
                  <c:v>9.0322580000000006</c:v>
                </c:pt>
                <c:pt idx="147">
                  <c:v>10.368664000000001</c:v>
                </c:pt>
                <c:pt idx="148">
                  <c:v>9.8894009999999994</c:v>
                </c:pt>
                <c:pt idx="149">
                  <c:v>22.764976999999998</c:v>
                </c:pt>
                <c:pt idx="150">
                  <c:v>23.686636</c:v>
                </c:pt>
                <c:pt idx="151">
                  <c:v>25.069123999999999</c:v>
                </c:pt>
                <c:pt idx="152">
                  <c:v>21.336407000000001</c:v>
                </c:pt>
                <c:pt idx="153">
                  <c:v>27.585253000000002</c:v>
                </c:pt>
                <c:pt idx="154">
                  <c:v>33.548386000000001</c:v>
                </c:pt>
                <c:pt idx="155">
                  <c:v>33.364055999999998</c:v>
                </c:pt>
                <c:pt idx="156">
                  <c:v>34.626728</c:v>
                </c:pt>
                <c:pt idx="157">
                  <c:v>34.811062</c:v>
                </c:pt>
                <c:pt idx="158">
                  <c:v>37.207374999999999</c:v>
                </c:pt>
                <c:pt idx="159">
                  <c:v>42.728110999999998</c:v>
                </c:pt>
                <c:pt idx="160">
                  <c:v>46.86636</c:v>
                </c:pt>
                <c:pt idx="161">
                  <c:v>44.811062</c:v>
                </c:pt>
                <c:pt idx="162">
                  <c:v>45.714286999999999</c:v>
                </c:pt>
                <c:pt idx="163">
                  <c:v>51.603687000000001</c:v>
                </c:pt>
                <c:pt idx="164">
                  <c:v>51.419353000000001</c:v>
                </c:pt>
                <c:pt idx="165">
                  <c:v>52.746544</c:v>
                </c:pt>
                <c:pt idx="166">
                  <c:v>53.493088</c:v>
                </c:pt>
                <c:pt idx="167">
                  <c:v>52.479263000000003</c:v>
                </c:pt>
                <c:pt idx="168">
                  <c:v>53.972351000000003</c:v>
                </c:pt>
                <c:pt idx="169">
                  <c:v>54.368664000000003</c:v>
                </c:pt>
                <c:pt idx="170">
                  <c:v>53.585254999999997</c:v>
                </c:pt>
                <c:pt idx="171">
                  <c:v>49.824885999999999</c:v>
                </c:pt>
                <c:pt idx="172">
                  <c:v>50.055301999999998</c:v>
                </c:pt>
                <c:pt idx="173">
                  <c:v>46.792625000000001</c:v>
                </c:pt>
                <c:pt idx="174">
                  <c:v>46.635944000000002</c:v>
                </c:pt>
                <c:pt idx="175">
                  <c:v>43.603687000000001</c:v>
                </c:pt>
                <c:pt idx="176">
                  <c:v>42.193545999999998</c:v>
                </c:pt>
                <c:pt idx="177">
                  <c:v>42.718895000000003</c:v>
                </c:pt>
                <c:pt idx="178">
                  <c:v>45.944698000000002</c:v>
                </c:pt>
                <c:pt idx="179">
                  <c:v>43.13364</c:v>
                </c:pt>
                <c:pt idx="180">
                  <c:v>43.198157999999999</c:v>
                </c:pt>
                <c:pt idx="181">
                  <c:v>39.382488000000002</c:v>
                </c:pt>
                <c:pt idx="182">
                  <c:v>38.783408999999999</c:v>
                </c:pt>
                <c:pt idx="183">
                  <c:v>37.576037999999997</c:v>
                </c:pt>
                <c:pt idx="184">
                  <c:v>36.516128999999999</c:v>
                </c:pt>
                <c:pt idx="185">
                  <c:v>37.585254999999997</c:v>
                </c:pt>
                <c:pt idx="186">
                  <c:v>37.142856999999999</c:v>
                </c:pt>
                <c:pt idx="187">
                  <c:v>36.414745000000003</c:v>
                </c:pt>
                <c:pt idx="188">
                  <c:v>36.811062</c:v>
                </c:pt>
                <c:pt idx="189">
                  <c:v>35.281104999999997</c:v>
                </c:pt>
                <c:pt idx="190">
                  <c:v>38.248848000000002</c:v>
                </c:pt>
                <c:pt idx="191">
                  <c:v>38.193545999999998</c:v>
                </c:pt>
                <c:pt idx="192">
                  <c:v>40.506912</c:v>
                </c:pt>
              </c:numCache>
            </c:numRef>
          </c:val>
          <c:smooth val="0"/>
          <c:extLst>
            <c:ext xmlns:c16="http://schemas.microsoft.com/office/drawing/2014/chart" uri="{C3380CC4-5D6E-409C-BE32-E72D297353CC}">
              <c16:uniqueId val="{00000007-1051-424F-920E-2A775496EC92}"/>
            </c:ext>
          </c:extLst>
        </c:ser>
        <c:ser>
          <c:idx val="8"/>
          <c:order val="8"/>
          <c:tx>
            <c:strRef>
              <c:f>'Initial Data'!$J$2</c:f>
              <c:strCache>
                <c:ptCount val="1"/>
                <c:pt idx="0">
                  <c:v>Ryanair (EUR)</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'Initial Data'!$A$3:$A$195</c:f>
              <c:numCache>
                <c:formatCode>m/d/yyyy</c:formatCode>
                <c:ptCount val="193"/>
                <c:pt idx="0">
                  <c:v>44228</c:v>
                </c:pt>
                <c:pt idx="1">
                  <c:v>44197</c:v>
                </c:pt>
                <c:pt idx="2">
                  <c:v>44166</c:v>
                </c:pt>
                <c:pt idx="3">
                  <c:v>44136</c:v>
                </c:pt>
                <c:pt idx="4">
                  <c:v>44105</c:v>
                </c:pt>
                <c:pt idx="5">
                  <c:v>44075</c:v>
                </c:pt>
                <c:pt idx="6">
                  <c:v>44044</c:v>
                </c:pt>
                <c:pt idx="7">
                  <c:v>44013</c:v>
                </c:pt>
                <c:pt idx="8">
                  <c:v>43983</c:v>
                </c:pt>
                <c:pt idx="9">
                  <c:v>43952</c:v>
                </c:pt>
                <c:pt idx="10">
                  <c:v>43922</c:v>
                </c:pt>
                <c:pt idx="11">
                  <c:v>43891</c:v>
                </c:pt>
                <c:pt idx="12">
                  <c:v>43862</c:v>
                </c:pt>
                <c:pt idx="13">
                  <c:v>43831</c:v>
                </c:pt>
                <c:pt idx="14">
                  <c:v>43800</c:v>
                </c:pt>
                <c:pt idx="15">
                  <c:v>43770</c:v>
                </c:pt>
                <c:pt idx="16">
                  <c:v>43739</c:v>
                </c:pt>
                <c:pt idx="17">
                  <c:v>43709</c:v>
                </c:pt>
                <c:pt idx="18">
                  <c:v>43678</c:v>
                </c:pt>
                <c:pt idx="19">
                  <c:v>43647</c:v>
                </c:pt>
                <c:pt idx="20">
                  <c:v>43617</c:v>
                </c:pt>
                <c:pt idx="21">
                  <c:v>43586</c:v>
                </c:pt>
                <c:pt idx="22">
                  <c:v>43556</c:v>
                </c:pt>
                <c:pt idx="23">
                  <c:v>43525</c:v>
                </c:pt>
                <c:pt idx="24">
                  <c:v>43497</c:v>
                </c:pt>
                <c:pt idx="25">
                  <c:v>43466</c:v>
                </c:pt>
                <c:pt idx="26">
                  <c:v>43435</c:v>
                </c:pt>
                <c:pt idx="27">
                  <c:v>43405</c:v>
                </c:pt>
                <c:pt idx="28">
                  <c:v>43374</c:v>
                </c:pt>
                <c:pt idx="29">
                  <c:v>43344</c:v>
                </c:pt>
                <c:pt idx="30">
                  <c:v>43313</c:v>
                </c:pt>
                <c:pt idx="31">
                  <c:v>43282</c:v>
                </c:pt>
                <c:pt idx="32">
                  <c:v>43252</c:v>
                </c:pt>
                <c:pt idx="33">
                  <c:v>43221</c:v>
                </c:pt>
                <c:pt idx="34">
                  <c:v>43191</c:v>
                </c:pt>
                <c:pt idx="35">
                  <c:v>43160</c:v>
                </c:pt>
                <c:pt idx="36">
                  <c:v>43132</c:v>
                </c:pt>
                <c:pt idx="37">
                  <c:v>43101</c:v>
                </c:pt>
                <c:pt idx="38">
                  <c:v>43070</c:v>
                </c:pt>
                <c:pt idx="39">
                  <c:v>43040</c:v>
                </c:pt>
                <c:pt idx="40">
                  <c:v>43009</c:v>
                </c:pt>
                <c:pt idx="41">
                  <c:v>42979</c:v>
                </c:pt>
                <c:pt idx="42">
                  <c:v>42948</c:v>
                </c:pt>
                <c:pt idx="43">
                  <c:v>42917</c:v>
                </c:pt>
                <c:pt idx="44">
                  <c:v>42887</c:v>
                </c:pt>
                <c:pt idx="45">
                  <c:v>42856</c:v>
                </c:pt>
                <c:pt idx="46">
                  <c:v>42826</c:v>
                </c:pt>
                <c:pt idx="47">
                  <c:v>42795</c:v>
                </c:pt>
                <c:pt idx="48">
                  <c:v>42767</c:v>
                </c:pt>
                <c:pt idx="49">
                  <c:v>42736</c:v>
                </c:pt>
                <c:pt idx="50">
                  <c:v>42705</c:v>
                </c:pt>
                <c:pt idx="51">
                  <c:v>42675</c:v>
                </c:pt>
                <c:pt idx="52">
                  <c:v>42644</c:v>
                </c:pt>
                <c:pt idx="53">
                  <c:v>42614</c:v>
                </c:pt>
                <c:pt idx="54">
                  <c:v>42583</c:v>
                </c:pt>
                <c:pt idx="55">
                  <c:v>42552</c:v>
                </c:pt>
                <c:pt idx="56">
                  <c:v>42522</c:v>
                </c:pt>
                <c:pt idx="57">
                  <c:v>42491</c:v>
                </c:pt>
                <c:pt idx="58">
                  <c:v>42461</c:v>
                </c:pt>
                <c:pt idx="59">
                  <c:v>42430</c:v>
                </c:pt>
                <c:pt idx="60">
                  <c:v>42401</c:v>
                </c:pt>
                <c:pt idx="61">
                  <c:v>42370</c:v>
                </c:pt>
                <c:pt idx="62">
                  <c:v>42339</c:v>
                </c:pt>
                <c:pt idx="63">
                  <c:v>42309</c:v>
                </c:pt>
                <c:pt idx="64">
                  <c:v>42278</c:v>
                </c:pt>
                <c:pt idx="65">
                  <c:v>42248</c:v>
                </c:pt>
                <c:pt idx="66">
                  <c:v>42217</c:v>
                </c:pt>
                <c:pt idx="67">
                  <c:v>42186</c:v>
                </c:pt>
                <c:pt idx="68">
                  <c:v>42156</c:v>
                </c:pt>
                <c:pt idx="69">
                  <c:v>42125</c:v>
                </c:pt>
                <c:pt idx="70">
                  <c:v>42095</c:v>
                </c:pt>
                <c:pt idx="71">
                  <c:v>42064</c:v>
                </c:pt>
                <c:pt idx="72">
                  <c:v>42036</c:v>
                </c:pt>
                <c:pt idx="73">
                  <c:v>42005</c:v>
                </c:pt>
                <c:pt idx="74">
                  <c:v>41974</c:v>
                </c:pt>
                <c:pt idx="75">
                  <c:v>41944</c:v>
                </c:pt>
                <c:pt idx="76">
                  <c:v>41913</c:v>
                </c:pt>
                <c:pt idx="77">
                  <c:v>41883</c:v>
                </c:pt>
                <c:pt idx="78">
                  <c:v>41852</c:v>
                </c:pt>
                <c:pt idx="79">
                  <c:v>41821</c:v>
                </c:pt>
                <c:pt idx="80">
                  <c:v>41791</c:v>
                </c:pt>
                <c:pt idx="81">
                  <c:v>41760</c:v>
                </c:pt>
                <c:pt idx="82">
                  <c:v>41730</c:v>
                </c:pt>
                <c:pt idx="83">
                  <c:v>41699</c:v>
                </c:pt>
                <c:pt idx="84">
                  <c:v>41671</c:v>
                </c:pt>
                <c:pt idx="85">
                  <c:v>41640</c:v>
                </c:pt>
                <c:pt idx="86">
                  <c:v>41609</c:v>
                </c:pt>
                <c:pt idx="87">
                  <c:v>41579</c:v>
                </c:pt>
                <c:pt idx="88">
                  <c:v>41548</c:v>
                </c:pt>
                <c:pt idx="89">
                  <c:v>41518</c:v>
                </c:pt>
                <c:pt idx="90">
                  <c:v>41487</c:v>
                </c:pt>
                <c:pt idx="91">
                  <c:v>41456</c:v>
                </c:pt>
                <c:pt idx="92">
                  <c:v>41426</c:v>
                </c:pt>
                <c:pt idx="93">
                  <c:v>41395</c:v>
                </c:pt>
                <c:pt idx="94">
                  <c:v>41365</c:v>
                </c:pt>
                <c:pt idx="95">
                  <c:v>41334</c:v>
                </c:pt>
                <c:pt idx="96">
                  <c:v>41306</c:v>
                </c:pt>
                <c:pt idx="97">
                  <c:v>41275</c:v>
                </c:pt>
                <c:pt idx="98">
                  <c:v>41244</c:v>
                </c:pt>
                <c:pt idx="99">
                  <c:v>41214</c:v>
                </c:pt>
                <c:pt idx="100">
                  <c:v>41183</c:v>
                </c:pt>
                <c:pt idx="101">
                  <c:v>41153</c:v>
                </c:pt>
                <c:pt idx="102">
                  <c:v>41122</c:v>
                </c:pt>
                <c:pt idx="103">
                  <c:v>41091</c:v>
                </c:pt>
                <c:pt idx="104">
                  <c:v>41061</c:v>
                </c:pt>
                <c:pt idx="105">
                  <c:v>41030</c:v>
                </c:pt>
                <c:pt idx="106">
                  <c:v>41000</c:v>
                </c:pt>
                <c:pt idx="107">
                  <c:v>40969</c:v>
                </c:pt>
                <c:pt idx="108">
                  <c:v>40940</c:v>
                </c:pt>
                <c:pt idx="109">
                  <c:v>40909</c:v>
                </c:pt>
                <c:pt idx="110">
                  <c:v>40878</c:v>
                </c:pt>
                <c:pt idx="111">
                  <c:v>40848</c:v>
                </c:pt>
                <c:pt idx="112">
                  <c:v>40817</c:v>
                </c:pt>
                <c:pt idx="113">
                  <c:v>40787</c:v>
                </c:pt>
                <c:pt idx="114">
                  <c:v>40756</c:v>
                </c:pt>
                <c:pt idx="115">
                  <c:v>40725</c:v>
                </c:pt>
                <c:pt idx="116">
                  <c:v>40695</c:v>
                </c:pt>
                <c:pt idx="117">
                  <c:v>40664</c:v>
                </c:pt>
                <c:pt idx="118">
                  <c:v>40634</c:v>
                </c:pt>
                <c:pt idx="119">
                  <c:v>40603</c:v>
                </c:pt>
                <c:pt idx="120">
                  <c:v>40575</c:v>
                </c:pt>
                <c:pt idx="121">
                  <c:v>40544</c:v>
                </c:pt>
                <c:pt idx="122">
                  <c:v>40513</c:v>
                </c:pt>
                <c:pt idx="123">
                  <c:v>40483</c:v>
                </c:pt>
                <c:pt idx="124">
                  <c:v>40452</c:v>
                </c:pt>
                <c:pt idx="125">
                  <c:v>40422</c:v>
                </c:pt>
                <c:pt idx="126">
                  <c:v>40391</c:v>
                </c:pt>
                <c:pt idx="127">
                  <c:v>40360</c:v>
                </c:pt>
                <c:pt idx="128">
                  <c:v>40330</c:v>
                </c:pt>
                <c:pt idx="129">
                  <c:v>40299</c:v>
                </c:pt>
                <c:pt idx="130">
                  <c:v>40269</c:v>
                </c:pt>
                <c:pt idx="131">
                  <c:v>40238</c:v>
                </c:pt>
                <c:pt idx="132">
                  <c:v>40210</c:v>
                </c:pt>
                <c:pt idx="133">
                  <c:v>40179</c:v>
                </c:pt>
                <c:pt idx="134">
                  <c:v>40148</c:v>
                </c:pt>
                <c:pt idx="135">
                  <c:v>40118</c:v>
                </c:pt>
                <c:pt idx="136">
                  <c:v>40087</c:v>
                </c:pt>
                <c:pt idx="137">
                  <c:v>40057</c:v>
                </c:pt>
                <c:pt idx="138">
                  <c:v>40026</c:v>
                </c:pt>
                <c:pt idx="139">
                  <c:v>39995</c:v>
                </c:pt>
                <c:pt idx="140">
                  <c:v>39965</c:v>
                </c:pt>
                <c:pt idx="141">
                  <c:v>39934</c:v>
                </c:pt>
                <c:pt idx="142">
                  <c:v>39904</c:v>
                </c:pt>
                <c:pt idx="143">
                  <c:v>39873</c:v>
                </c:pt>
                <c:pt idx="144">
                  <c:v>39845</c:v>
                </c:pt>
                <c:pt idx="145">
                  <c:v>39814</c:v>
                </c:pt>
                <c:pt idx="146">
                  <c:v>39783</c:v>
                </c:pt>
                <c:pt idx="147">
                  <c:v>39753</c:v>
                </c:pt>
                <c:pt idx="148">
                  <c:v>39722</c:v>
                </c:pt>
                <c:pt idx="149">
                  <c:v>39692</c:v>
                </c:pt>
                <c:pt idx="150">
                  <c:v>39661</c:v>
                </c:pt>
                <c:pt idx="151">
                  <c:v>39630</c:v>
                </c:pt>
                <c:pt idx="152">
                  <c:v>39600</c:v>
                </c:pt>
                <c:pt idx="153">
                  <c:v>39569</c:v>
                </c:pt>
                <c:pt idx="154">
                  <c:v>39539</c:v>
                </c:pt>
                <c:pt idx="155">
                  <c:v>39508</c:v>
                </c:pt>
                <c:pt idx="156">
                  <c:v>39479</c:v>
                </c:pt>
                <c:pt idx="157">
                  <c:v>39448</c:v>
                </c:pt>
                <c:pt idx="158">
                  <c:v>39417</c:v>
                </c:pt>
                <c:pt idx="159">
                  <c:v>39387</c:v>
                </c:pt>
                <c:pt idx="160">
                  <c:v>39356</c:v>
                </c:pt>
                <c:pt idx="161">
                  <c:v>39326</c:v>
                </c:pt>
                <c:pt idx="162">
                  <c:v>39295</c:v>
                </c:pt>
                <c:pt idx="163">
                  <c:v>39264</c:v>
                </c:pt>
                <c:pt idx="164">
                  <c:v>39234</c:v>
                </c:pt>
                <c:pt idx="165">
                  <c:v>39203</c:v>
                </c:pt>
                <c:pt idx="166">
                  <c:v>39173</c:v>
                </c:pt>
                <c:pt idx="167">
                  <c:v>39142</c:v>
                </c:pt>
                <c:pt idx="168">
                  <c:v>39114</c:v>
                </c:pt>
                <c:pt idx="169">
                  <c:v>39083</c:v>
                </c:pt>
                <c:pt idx="170">
                  <c:v>39052</c:v>
                </c:pt>
                <c:pt idx="171">
                  <c:v>39022</c:v>
                </c:pt>
                <c:pt idx="172">
                  <c:v>38991</c:v>
                </c:pt>
                <c:pt idx="173">
                  <c:v>38961</c:v>
                </c:pt>
                <c:pt idx="174">
                  <c:v>38930</c:v>
                </c:pt>
                <c:pt idx="175">
                  <c:v>38899</c:v>
                </c:pt>
                <c:pt idx="176">
                  <c:v>38869</c:v>
                </c:pt>
                <c:pt idx="177">
                  <c:v>38838</c:v>
                </c:pt>
                <c:pt idx="178">
                  <c:v>38808</c:v>
                </c:pt>
                <c:pt idx="179">
                  <c:v>38777</c:v>
                </c:pt>
                <c:pt idx="180">
                  <c:v>38749</c:v>
                </c:pt>
                <c:pt idx="181">
                  <c:v>38718</c:v>
                </c:pt>
                <c:pt idx="182">
                  <c:v>38687</c:v>
                </c:pt>
                <c:pt idx="183">
                  <c:v>38657</c:v>
                </c:pt>
                <c:pt idx="184">
                  <c:v>38626</c:v>
                </c:pt>
                <c:pt idx="185">
                  <c:v>38596</c:v>
                </c:pt>
                <c:pt idx="186">
                  <c:v>38565</c:v>
                </c:pt>
                <c:pt idx="187">
                  <c:v>38534</c:v>
                </c:pt>
                <c:pt idx="188">
                  <c:v>38504</c:v>
                </c:pt>
                <c:pt idx="189">
                  <c:v>38473</c:v>
                </c:pt>
                <c:pt idx="190">
                  <c:v>38443</c:v>
                </c:pt>
                <c:pt idx="191">
                  <c:v>38412</c:v>
                </c:pt>
                <c:pt idx="192">
                  <c:v>38384</c:v>
                </c:pt>
              </c:numCache>
            </c:numRef>
          </c:cat>
          <c:val>
            <c:numRef>
              <c:f>'Initial Data'!$J$3:$J$195</c:f>
              <c:numCache>
                <c:formatCode>General</c:formatCode>
                <c:ptCount val="193"/>
                <c:pt idx="0">
                  <c:v>15.29</c:v>
                </c:pt>
                <c:pt idx="1">
                  <c:v>14.205</c:v>
                </c:pt>
                <c:pt idx="2">
                  <c:v>16.465</c:v>
                </c:pt>
                <c:pt idx="3">
                  <c:v>15.22</c:v>
                </c:pt>
                <c:pt idx="4">
                  <c:v>11.98</c:v>
                </c:pt>
                <c:pt idx="5">
                  <c:v>11.48</c:v>
                </c:pt>
                <c:pt idx="6">
                  <c:v>12.65</c:v>
                </c:pt>
                <c:pt idx="7">
                  <c:v>10.515000000000001</c:v>
                </c:pt>
                <c:pt idx="8">
                  <c:v>10.59</c:v>
                </c:pt>
                <c:pt idx="9">
                  <c:v>11.255000000000001</c:v>
                </c:pt>
                <c:pt idx="10">
                  <c:v>10.32</c:v>
                </c:pt>
                <c:pt idx="11">
                  <c:v>9.2140000000000004</c:v>
                </c:pt>
                <c:pt idx="12">
                  <c:v>12.255000000000001</c:v>
                </c:pt>
                <c:pt idx="13">
                  <c:v>14.855</c:v>
                </c:pt>
                <c:pt idx="14">
                  <c:v>14.63</c:v>
                </c:pt>
                <c:pt idx="15">
                  <c:v>13.88</c:v>
                </c:pt>
                <c:pt idx="16">
                  <c:v>12.135</c:v>
                </c:pt>
                <c:pt idx="17">
                  <c:v>10.57</c:v>
                </c:pt>
                <c:pt idx="18">
                  <c:v>9.17</c:v>
                </c:pt>
                <c:pt idx="19">
                  <c:v>9.7119999999999997</c:v>
                </c:pt>
                <c:pt idx="20">
                  <c:v>10.050000000000001</c:v>
                </c:pt>
                <c:pt idx="21">
                  <c:v>10.02</c:v>
                </c:pt>
                <c:pt idx="22">
                  <c:v>12.02</c:v>
                </c:pt>
                <c:pt idx="23">
                  <c:v>11.71</c:v>
                </c:pt>
                <c:pt idx="24">
                  <c:v>12.11</c:v>
                </c:pt>
                <c:pt idx="25">
                  <c:v>11.03</c:v>
                </c:pt>
                <c:pt idx="26">
                  <c:v>10.7</c:v>
                </c:pt>
                <c:pt idx="27">
                  <c:v>11.62</c:v>
                </c:pt>
                <c:pt idx="28">
                  <c:v>12.01</c:v>
                </c:pt>
                <c:pt idx="29">
                  <c:v>13.11</c:v>
                </c:pt>
                <c:pt idx="30">
                  <c:v>14.11</c:v>
                </c:pt>
                <c:pt idx="31">
                  <c:v>14.09</c:v>
                </c:pt>
                <c:pt idx="32">
                  <c:v>15.775</c:v>
                </c:pt>
                <c:pt idx="33">
                  <c:v>16.399999999999999</c:v>
                </c:pt>
                <c:pt idx="34">
                  <c:v>15.48</c:v>
                </c:pt>
                <c:pt idx="35">
                  <c:v>16.010000000000002</c:v>
                </c:pt>
                <c:pt idx="36">
                  <c:v>16.16</c:v>
                </c:pt>
                <c:pt idx="37">
                  <c:v>16.545000000000002</c:v>
                </c:pt>
                <c:pt idx="38">
                  <c:v>15.12</c:v>
                </c:pt>
                <c:pt idx="39">
                  <c:v>17.610001</c:v>
                </c:pt>
                <c:pt idx="40">
                  <c:v>16.82</c:v>
                </c:pt>
                <c:pt idx="41">
                  <c:v>16.27</c:v>
                </c:pt>
                <c:pt idx="42">
                  <c:v>17.91</c:v>
                </c:pt>
                <c:pt idx="43">
                  <c:v>17.77</c:v>
                </c:pt>
                <c:pt idx="44">
                  <c:v>18</c:v>
                </c:pt>
                <c:pt idx="45">
                  <c:v>17.93</c:v>
                </c:pt>
                <c:pt idx="46">
                  <c:v>15.91</c:v>
                </c:pt>
                <c:pt idx="47">
                  <c:v>14.55</c:v>
                </c:pt>
                <c:pt idx="48">
                  <c:v>14.28</c:v>
                </c:pt>
                <c:pt idx="49">
                  <c:v>14.35</c:v>
                </c:pt>
                <c:pt idx="50">
                  <c:v>14.54</c:v>
                </c:pt>
                <c:pt idx="51">
                  <c:v>13.8</c:v>
                </c:pt>
                <c:pt idx="52">
                  <c:v>12.56</c:v>
                </c:pt>
                <c:pt idx="53">
                  <c:v>12.18</c:v>
                </c:pt>
                <c:pt idx="54">
                  <c:v>12</c:v>
                </c:pt>
                <c:pt idx="55">
                  <c:v>11.94</c:v>
                </c:pt>
                <c:pt idx="56">
                  <c:v>11.42</c:v>
                </c:pt>
                <c:pt idx="57">
                  <c:v>14</c:v>
                </c:pt>
                <c:pt idx="58">
                  <c:v>13.14</c:v>
                </c:pt>
                <c:pt idx="59">
                  <c:v>14.18</c:v>
                </c:pt>
                <c:pt idx="60">
                  <c:v>14.26</c:v>
                </c:pt>
                <c:pt idx="61">
                  <c:v>13.75</c:v>
                </c:pt>
                <c:pt idx="62">
                  <c:v>14.95</c:v>
                </c:pt>
                <c:pt idx="63">
                  <c:v>14.17</c:v>
                </c:pt>
                <c:pt idx="64">
                  <c:v>13.49</c:v>
                </c:pt>
                <c:pt idx="65">
                  <c:v>13.769845999999999</c:v>
                </c:pt>
                <c:pt idx="66">
                  <c:v>12.907282</c:v>
                </c:pt>
                <c:pt idx="67">
                  <c:v>13.138769</c:v>
                </c:pt>
                <c:pt idx="68">
                  <c:v>12.423384</c:v>
                </c:pt>
                <c:pt idx="69">
                  <c:v>12.170973999999999</c:v>
                </c:pt>
                <c:pt idx="70">
                  <c:v>11.076923000000001</c:v>
                </c:pt>
                <c:pt idx="71">
                  <c:v>11.687075999999999</c:v>
                </c:pt>
                <c:pt idx="72">
                  <c:v>10.571999999999999</c:v>
                </c:pt>
                <c:pt idx="73">
                  <c:v>10.940205000000001</c:v>
                </c:pt>
                <c:pt idx="74">
                  <c:v>10.298461</c:v>
                </c:pt>
                <c:pt idx="75">
                  <c:v>8.9835890000000003</c:v>
                </c:pt>
                <c:pt idx="76">
                  <c:v>7.9894350000000003</c:v>
                </c:pt>
                <c:pt idx="77">
                  <c:v>7.9357939999999996</c:v>
                </c:pt>
                <c:pt idx="78">
                  <c:v>7.5581529999999999</c:v>
                </c:pt>
                <c:pt idx="79">
                  <c:v>7.196307</c:v>
                </c:pt>
                <c:pt idx="80">
                  <c:v>7.2321020000000003</c:v>
                </c:pt>
                <c:pt idx="81">
                  <c:v>7.546564</c:v>
                </c:pt>
                <c:pt idx="82">
                  <c:v>7.184717</c:v>
                </c:pt>
                <c:pt idx="83">
                  <c:v>8.0368200000000005</c:v>
                </c:pt>
                <c:pt idx="84">
                  <c:v>7.8158969999999997</c:v>
                </c:pt>
                <c:pt idx="85">
                  <c:v>6.6377430000000004</c:v>
                </c:pt>
                <c:pt idx="86">
                  <c:v>6.5746659999999997</c:v>
                </c:pt>
                <c:pt idx="87">
                  <c:v>6.4756919999999996</c:v>
                </c:pt>
                <c:pt idx="88">
                  <c:v>6.4136410000000001</c:v>
                </c:pt>
                <c:pt idx="89">
                  <c:v>6.6387689999999999</c:v>
                </c:pt>
                <c:pt idx="90">
                  <c:v>6.9607169999999998</c:v>
                </c:pt>
                <c:pt idx="91">
                  <c:v>7.3162050000000001</c:v>
                </c:pt>
                <c:pt idx="92">
                  <c:v>7.5140510000000003</c:v>
                </c:pt>
                <c:pt idx="93">
                  <c:v>7.205743</c:v>
                </c:pt>
                <c:pt idx="94">
                  <c:v>6.2211280000000002</c:v>
                </c:pt>
                <c:pt idx="95">
                  <c:v>6.2579479999999998</c:v>
                </c:pt>
                <c:pt idx="96">
                  <c:v>5.9539479999999996</c:v>
                </c:pt>
                <c:pt idx="97">
                  <c:v>5.776205</c:v>
                </c:pt>
                <c:pt idx="98">
                  <c:v>4.9356920000000004</c:v>
                </c:pt>
                <c:pt idx="99">
                  <c:v>4.984102</c:v>
                </c:pt>
                <c:pt idx="100">
                  <c:v>4.6916919999999998</c:v>
                </c:pt>
                <c:pt idx="101">
                  <c:v>4.6485120000000002</c:v>
                </c:pt>
                <c:pt idx="102">
                  <c:v>4.3949740000000004</c:v>
                </c:pt>
                <c:pt idx="103">
                  <c:v>4.1762050000000004</c:v>
                </c:pt>
                <c:pt idx="104">
                  <c:v>4.2077939999999998</c:v>
                </c:pt>
                <c:pt idx="105">
                  <c:v>4.3234870000000001</c:v>
                </c:pt>
                <c:pt idx="106">
                  <c:v>4.476</c:v>
                </c:pt>
                <c:pt idx="107">
                  <c:v>4.7127169999999996</c:v>
                </c:pt>
                <c:pt idx="108">
                  <c:v>4.3182559999999999</c:v>
                </c:pt>
                <c:pt idx="109">
                  <c:v>4.3665640000000003</c:v>
                </c:pt>
                <c:pt idx="110">
                  <c:v>3.9164099999999999</c:v>
                </c:pt>
                <c:pt idx="111">
                  <c:v>4.0499479999999997</c:v>
                </c:pt>
                <c:pt idx="112">
                  <c:v>3.5818460000000001</c:v>
                </c:pt>
                <c:pt idx="113">
                  <c:v>3.4903580000000001</c:v>
                </c:pt>
                <c:pt idx="114">
                  <c:v>3.3052299999999999</c:v>
                </c:pt>
                <c:pt idx="115">
                  <c:v>3.3346659999999999</c:v>
                </c:pt>
                <c:pt idx="116">
                  <c:v>3.7385640000000002</c:v>
                </c:pt>
                <c:pt idx="117">
                  <c:v>3.723897</c:v>
                </c:pt>
                <c:pt idx="118">
                  <c:v>3.6460509999999999</c:v>
                </c:pt>
                <c:pt idx="119">
                  <c:v>3.502974</c:v>
                </c:pt>
                <c:pt idx="120">
                  <c:v>3.5292300000000001</c:v>
                </c:pt>
                <c:pt idx="121">
                  <c:v>3.8248199999999999</c:v>
                </c:pt>
                <c:pt idx="122">
                  <c:v>3.94482</c:v>
                </c:pt>
                <c:pt idx="123">
                  <c:v>4.0509740000000001</c:v>
                </c:pt>
                <c:pt idx="124">
                  <c:v>4.3465639999999999</c:v>
                </c:pt>
                <c:pt idx="125">
                  <c:v>4.1183579999999997</c:v>
                </c:pt>
                <c:pt idx="126">
                  <c:v>4.0583580000000001</c:v>
                </c:pt>
                <c:pt idx="127">
                  <c:v>4.013128</c:v>
                </c:pt>
                <c:pt idx="128">
                  <c:v>3.7869739999999998</c:v>
                </c:pt>
                <c:pt idx="129">
                  <c:v>3.458256</c:v>
                </c:pt>
                <c:pt idx="130">
                  <c:v>3.9184610000000002</c:v>
                </c:pt>
                <c:pt idx="131">
                  <c:v>3.8711790000000001</c:v>
                </c:pt>
                <c:pt idx="132">
                  <c:v>3.692307</c:v>
                </c:pt>
                <c:pt idx="133">
                  <c:v>3.5161020000000001</c:v>
                </c:pt>
                <c:pt idx="134">
                  <c:v>3.481948</c:v>
                </c:pt>
                <c:pt idx="135">
                  <c:v>2.8954870000000001</c:v>
                </c:pt>
                <c:pt idx="136">
                  <c:v>3.0979480000000001</c:v>
                </c:pt>
                <c:pt idx="137">
                  <c:v>3.6055380000000001</c:v>
                </c:pt>
                <c:pt idx="138">
                  <c:v>3.192307</c:v>
                </c:pt>
                <c:pt idx="139">
                  <c:v>3.2793839999999999</c:v>
                </c:pt>
                <c:pt idx="140">
                  <c:v>3.439794</c:v>
                </c:pt>
                <c:pt idx="141">
                  <c:v>3.7553839999999998</c:v>
                </c:pt>
                <c:pt idx="142">
                  <c:v>3.4530249999999998</c:v>
                </c:pt>
                <c:pt idx="143">
                  <c:v>3.048</c:v>
                </c:pt>
                <c:pt idx="144">
                  <c:v>3.1216409999999999</c:v>
                </c:pt>
                <c:pt idx="145">
                  <c:v>3.0085120000000001</c:v>
                </c:pt>
                <c:pt idx="146">
                  <c:v>3.2084100000000002</c:v>
                </c:pt>
                <c:pt idx="147">
                  <c:v>3.0742560000000001</c:v>
                </c:pt>
                <c:pt idx="148">
                  <c:v>2.92441</c:v>
                </c:pt>
                <c:pt idx="149">
                  <c:v>2.3773330000000001</c:v>
                </c:pt>
                <c:pt idx="150">
                  <c:v>2.650871</c:v>
                </c:pt>
                <c:pt idx="151">
                  <c:v>2.5667689999999999</c:v>
                </c:pt>
                <c:pt idx="152">
                  <c:v>2.9427690000000002</c:v>
                </c:pt>
                <c:pt idx="153">
                  <c:v>2.8612299999999999</c:v>
                </c:pt>
                <c:pt idx="154">
                  <c:v>3.0952820000000001</c:v>
                </c:pt>
                <c:pt idx="155">
                  <c:v>2.8980510000000002</c:v>
                </c:pt>
                <c:pt idx="156">
                  <c:v>3.3188710000000001</c:v>
                </c:pt>
                <c:pt idx="157">
                  <c:v>3.9947689999999998</c:v>
                </c:pt>
                <c:pt idx="158">
                  <c:v>4.8600000000000003</c:v>
                </c:pt>
                <c:pt idx="159">
                  <c:v>5.1124099999999997</c:v>
                </c:pt>
                <c:pt idx="160">
                  <c:v>6.0223579999999997</c:v>
                </c:pt>
                <c:pt idx="161">
                  <c:v>5.2596920000000003</c:v>
                </c:pt>
                <c:pt idx="162">
                  <c:v>5.5805119999999997</c:v>
                </c:pt>
                <c:pt idx="163">
                  <c:v>5.5752819999999996</c:v>
                </c:pt>
                <c:pt idx="164">
                  <c:v>5.1966150000000004</c:v>
                </c:pt>
                <c:pt idx="165">
                  <c:v>5.6068709999999999</c:v>
                </c:pt>
                <c:pt idx="166">
                  <c:v>6.3642050000000001</c:v>
                </c:pt>
                <c:pt idx="167">
                  <c:v>6.1012300000000002</c:v>
                </c:pt>
                <c:pt idx="168">
                  <c:v>6.0696409999999998</c:v>
                </c:pt>
                <c:pt idx="169">
                  <c:v>5.5743580000000001</c:v>
                </c:pt>
                <c:pt idx="170">
                  <c:v>5.3666660000000004</c:v>
                </c:pt>
                <c:pt idx="171">
                  <c:v>4.9743579999999996</c:v>
                </c:pt>
                <c:pt idx="172">
                  <c:v>4.5384609999999999</c:v>
                </c:pt>
                <c:pt idx="173">
                  <c:v>4.4692299999999996</c:v>
                </c:pt>
                <c:pt idx="174">
                  <c:v>3.8461530000000002</c:v>
                </c:pt>
                <c:pt idx="175">
                  <c:v>4.0282049999999998</c:v>
                </c:pt>
                <c:pt idx="176">
                  <c:v>3.687179</c:v>
                </c:pt>
                <c:pt idx="177">
                  <c:v>3.4358970000000002</c:v>
                </c:pt>
                <c:pt idx="178">
                  <c:v>3.451282</c:v>
                </c:pt>
                <c:pt idx="179">
                  <c:v>4.0256410000000002</c:v>
                </c:pt>
                <c:pt idx="180">
                  <c:v>4.0512819999999996</c:v>
                </c:pt>
                <c:pt idx="181">
                  <c:v>3.964102</c:v>
                </c:pt>
                <c:pt idx="182">
                  <c:v>4.2564099999999998</c:v>
                </c:pt>
                <c:pt idx="183">
                  <c:v>3.6666660000000002</c:v>
                </c:pt>
                <c:pt idx="184">
                  <c:v>3.6051280000000001</c:v>
                </c:pt>
                <c:pt idx="185">
                  <c:v>3.502564</c:v>
                </c:pt>
                <c:pt idx="186">
                  <c:v>3.3846150000000002</c:v>
                </c:pt>
                <c:pt idx="187">
                  <c:v>3.451282</c:v>
                </c:pt>
                <c:pt idx="188">
                  <c:v>3.276923</c:v>
                </c:pt>
                <c:pt idx="189">
                  <c:v>3.410256</c:v>
                </c:pt>
                <c:pt idx="190">
                  <c:v>2.9025639999999999</c:v>
                </c:pt>
                <c:pt idx="191">
                  <c:v>3.1282049999999999</c:v>
                </c:pt>
                <c:pt idx="192">
                  <c:v>3.1743579999999998</c:v>
                </c:pt>
              </c:numCache>
            </c:numRef>
          </c:val>
          <c:smooth val="0"/>
          <c:extLst>
            <c:ext xmlns:c16="http://schemas.microsoft.com/office/drawing/2014/chart" uri="{C3380CC4-5D6E-409C-BE32-E72D297353CC}">
              <c16:uniqueId val="{00000008-1051-424F-920E-2A775496EC92}"/>
            </c:ext>
          </c:extLst>
        </c:ser>
        <c:ser>
          <c:idx val="9"/>
          <c:order val="9"/>
          <c:tx>
            <c:strRef>
              <c:f>'Initial Data'!$K$2</c:f>
              <c:strCache>
                <c:ptCount val="1"/>
                <c:pt idx="0">
                  <c:v>EDF (EUR)</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'Initial Data'!$A$3:$A$195</c:f>
              <c:numCache>
                <c:formatCode>m/d/yyyy</c:formatCode>
                <c:ptCount val="193"/>
                <c:pt idx="0">
                  <c:v>44228</c:v>
                </c:pt>
                <c:pt idx="1">
                  <c:v>44197</c:v>
                </c:pt>
                <c:pt idx="2">
                  <c:v>44166</c:v>
                </c:pt>
                <c:pt idx="3">
                  <c:v>44136</c:v>
                </c:pt>
                <c:pt idx="4">
                  <c:v>44105</c:v>
                </c:pt>
                <c:pt idx="5">
                  <c:v>44075</c:v>
                </c:pt>
                <c:pt idx="6">
                  <c:v>44044</c:v>
                </c:pt>
                <c:pt idx="7">
                  <c:v>44013</c:v>
                </c:pt>
                <c:pt idx="8">
                  <c:v>43983</c:v>
                </c:pt>
                <c:pt idx="9">
                  <c:v>43952</c:v>
                </c:pt>
                <c:pt idx="10">
                  <c:v>43922</c:v>
                </c:pt>
                <c:pt idx="11">
                  <c:v>43891</c:v>
                </c:pt>
                <c:pt idx="12">
                  <c:v>43862</c:v>
                </c:pt>
                <c:pt idx="13">
                  <c:v>43831</c:v>
                </c:pt>
                <c:pt idx="14">
                  <c:v>43800</c:v>
                </c:pt>
                <c:pt idx="15">
                  <c:v>43770</c:v>
                </c:pt>
                <c:pt idx="16">
                  <c:v>43739</c:v>
                </c:pt>
                <c:pt idx="17">
                  <c:v>43709</c:v>
                </c:pt>
                <c:pt idx="18">
                  <c:v>43678</c:v>
                </c:pt>
                <c:pt idx="19">
                  <c:v>43647</c:v>
                </c:pt>
                <c:pt idx="20">
                  <c:v>43617</c:v>
                </c:pt>
                <c:pt idx="21">
                  <c:v>43586</c:v>
                </c:pt>
                <c:pt idx="22">
                  <c:v>43556</c:v>
                </c:pt>
                <c:pt idx="23">
                  <c:v>43525</c:v>
                </c:pt>
                <c:pt idx="24">
                  <c:v>43497</c:v>
                </c:pt>
                <c:pt idx="25">
                  <c:v>43466</c:v>
                </c:pt>
                <c:pt idx="26">
                  <c:v>43435</c:v>
                </c:pt>
                <c:pt idx="27">
                  <c:v>43405</c:v>
                </c:pt>
                <c:pt idx="28">
                  <c:v>43374</c:v>
                </c:pt>
                <c:pt idx="29">
                  <c:v>43344</c:v>
                </c:pt>
                <c:pt idx="30">
                  <c:v>43313</c:v>
                </c:pt>
                <c:pt idx="31">
                  <c:v>43282</c:v>
                </c:pt>
                <c:pt idx="32">
                  <c:v>43252</c:v>
                </c:pt>
                <c:pt idx="33">
                  <c:v>43221</c:v>
                </c:pt>
                <c:pt idx="34">
                  <c:v>43191</c:v>
                </c:pt>
                <c:pt idx="35">
                  <c:v>43160</c:v>
                </c:pt>
                <c:pt idx="36">
                  <c:v>43132</c:v>
                </c:pt>
                <c:pt idx="37">
                  <c:v>43101</c:v>
                </c:pt>
                <c:pt idx="38">
                  <c:v>43070</c:v>
                </c:pt>
                <c:pt idx="39">
                  <c:v>43040</c:v>
                </c:pt>
                <c:pt idx="40">
                  <c:v>43009</c:v>
                </c:pt>
                <c:pt idx="41">
                  <c:v>42979</c:v>
                </c:pt>
                <c:pt idx="42">
                  <c:v>42948</c:v>
                </c:pt>
                <c:pt idx="43">
                  <c:v>42917</c:v>
                </c:pt>
                <c:pt idx="44">
                  <c:v>42887</c:v>
                </c:pt>
                <c:pt idx="45">
                  <c:v>42856</c:v>
                </c:pt>
                <c:pt idx="46">
                  <c:v>42826</c:v>
                </c:pt>
                <c:pt idx="47">
                  <c:v>42795</c:v>
                </c:pt>
                <c:pt idx="48">
                  <c:v>42767</c:v>
                </c:pt>
                <c:pt idx="49">
                  <c:v>42736</c:v>
                </c:pt>
                <c:pt idx="50">
                  <c:v>42705</c:v>
                </c:pt>
                <c:pt idx="51">
                  <c:v>42675</c:v>
                </c:pt>
                <c:pt idx="52">
                  <c:v>42644</c:v>
                </c:pt>
                <c:pt idx="53">
                  <c:v>42614</c:v>
                </c:pt>
                <c:pt idx="54">
                  <c:v>42583</c:v>
                </c:pt>
                <c:pt idx="55">
                  <c:v>42552</c:v>
                </c:pt>
                <c:pt idx="56">
                  <c:v>42522</c:v>
                </c:pt>
                <c:pt idx="57">
                  <c:v>42491</c:v>
                </c:pt>
                <c:pt idx="58">
                  <c:v>42461</c:v>
                </c:pt>
                <c:pt idx="59">
                  <c:v>42430</c:v>
                </c:pt>
                <c:pt idx="60">
                  <c:v>42401</c:v>
                </c:pt>
                <c:pt idx="61">
                  <c:v>42370</c:v>
                </c:pt>
                <c:pt idx="62">
                  <c:v>42339</c:v>
                </c:pt>
                <c:pt idx="63">
                  <c:v>42309</c:v>
                </c:pt>
                <c:pt idx="64">
                  <c:v>42278</c:v>
                </c:pt>
                <c:pt idx="65">
                  <c:v>42248</c:v>
                </c:pt>
                <c:pt idx="66">
                  <c:v>42217</c:v>
                </c:pt>
                <c:pt idx="67">
                  <c:v>42186</c:v>
                </c:pt>
                <c:pt idx="68">
                  <c:v>42156</c:v>
                </c:pt>
                <c:pt idx="69">
                  <c:v>42125</c:v>
                </c:pt>
                <c:pt idx="70">
                  <c:v>42095</c:v>
                </c:pt>
                <c:pt idx="71">
                  <c:v>42064</c:v>
                </c:pt>
                <c:pt idx="72">
                  <c:v>42036</c:v>
                </c:pt>
                <c:pt idx="73">
                  <c:v>42005</c:v>
                </c:pt>
                <c:pt idx="74">
                  <c:v>41974</c:v>
                </c:pt>
                <c:pt idx="75">
                  <c:v>41944</c:v>
                </c:pt>
                <c:pt idx="76">
                  <c:v>41913</c:v>
                </c:pt>
                <c:pt idx="77">
                  <c:v>41883</c:v>
                </c:pt>
                <c:pt idx="78">
                  <c:v>41852</c:v>
                </c:pt>
                <c:pt idx="79">
                  <c:v>41821</c:v>
                </c:pt>
                <c:pt idx="80">
                  <c:v>41791</c:v>
                </c:pt>
                <c:pt idx="81">
                  <c:v>41760</c:v>
                </c:pt>
                <c:pt idx="82">
                  <c:v>41730</c:v>
                </c:pt>
                <c:pt idx="83">
                  <c:v>41699</c:v>
                </c:pt>
                <c:pt idx="84">
                  <c:v>41671</c:v>
                </c:pt>
                <c:pt idx="85">
                  <c:v>41640</c:v>
                </c:pt>
                <c:pt idx="86">
                  <c:v>41609</c:v>
                </c:pt>
                <c:pt idx="87">
                  <c:v>41579</c:v>
                </c:pt>
                <c:pt idx="88">
                  <c:v>41548</c:v>
                </c:pt>
                <c:pt idx="89">
                  <c:v>41518</c:v>
                </c:pt>
                <c:pt idx="90">
                  <c:v>41487</c:v>
                </c:pt>
                <c:pt idx="91">
                  <c:v>41456</c:v>
                </c:pt>
                <c:pt idx="92">
                  <c:v>41426</c:v>
                </c:pt>
                <c:pt idx="93">
                  <c:v>41395</c:v>
                </c:pt>
                <c:pt idx="94">
                  <c:v>41365</c:v>
                </c:pt>
                <c:pt idx="95">
                  <c:v>41334</c:v>
                </c:pt>
                <c:pt idx="96">
                  <c:v>41306</c:v>
                </c:pt>
                <c:pt idx="97">
                  <c:v>41275</c:v>
                </c:pt>
                <c:pt idx="98">
                  <c:v>41244</c:v>
                </c:pt>
                <c:pt idx="99">
                  <c:v>41214</c:v>
                </c:pt>
                <c:pt idx="100">
                  <c:v>41183</c:v>
                </c:pt>
                <c:pt idx="101">
                  <c:v>41153</c:v>
                </c:pt>
                <c:pt idx="102">
                  <c:v>41122</c:v>
                </c:pt>
                <c:pt idx="103">
                  <c:v>41091</c:v>
                </c:pt>
                <c:pt idx="104">
                  <c:v>41061</c:v>
                </c:pt>
                <c:pt idx="105">
                  <c:v>41030</c:v>
                </c:pt>
                <c:pt idx="106">
                  <c:v>41000</c:v>
                </c:pt>
                <c:pt idx="107">
                  <c:v>40969</c:v>
                </c:pt>
                <c:pt idx="108">
                  <c:v>40940</c:v>
                </c:pt>
                <c:pt idx="109">
                  <c:v>40909</c:v>
                </c:pt>
                <c:pt idx="110">
                  <c:v>40878</c:v>
                </c:pt>
                <c:pt idx="111">
                  <c:v>40848</c:v>
                </c:pt>
                <c:pt idx="112">
                  <c:v>40817</c:v>
                </c:pt>
                <c:pt idx="113">
                  <c:v>40787</c:v>
                </c:pt>
                <c:pt idx="114">
                  <c:v>40756</c:v>
                </c:pt>
                <c:pt idx="115">
                  <c:v>40725</c:v>
                </c:pt>
                <c:pt idx="116">
                  <c:v>40695</c:v>
                </c:pt>
                <c:pt idx="117">
                  <c:v>40664</c:v>
                </c:pt>
                <c:pt idx="118">
                  <c:v>40634</c:v>
                </c:pt>
                <c:pt idx="119">
                  <c:v>40603</c:v>
                </c:pt>
                <c:pt idx="120">
                  <c:v>40575</c:v>
                </c:pt>
                <c:pt idx="121">
                  <c:v>40544</c:v>
                </c:pt>
                <c:pt idx="122">
                  <c:v>40513</c:v>
                </c:pt>
                <c:pt idx="123">
                  <c:v>40483</c:v>
                </c:pt>
                <c:pt idx="124">
                  <c:v>40452</c:v>
                </c:pt>
                <c:pt idx="125">
                  <c:v>40422</c:v>
                </c:pt>
                <c:pt idx="126">
                  <c:v>40391</c:v>
                </c:pt>
                <c:pt idx="127">
                  <c:v>40360</c:v>
                </c:pt>
                <c:pt idx="128">
                  <c:v>40330</c:v>
                </c:pt>
                <c:pt idx="129">
                  <c:v>40299</c:v>
                </c:pt>
                <c:pt idx="130">
                  <c:v>40269</c:v>
                </c:pt>
                <c:pt idx="131">
                  <c:v>40238</c:v>
                </c:pt>
                <c:pt idx="132">
                  <c:v>40210</c:v>
                </c:pt>
                <c:pt idx="133">
                  <c:v>40179</c:v>
                </c:pt>
                <c:pt idx="134">
                  <c:v>40148</c:v>
                </c:pt>
                <c:pt idx="135">
                  <c:v>40118</c:v>
                </c:pt>
                <c:pt idx="136">
                  <c:v>40087</c:v>
                </c:pt>
                <c:pt idx="137">
                  <c:v>40057</c:v>
                </c:pt>
                <c:pt idx="138">
                  <c:v>40026</c:v>
                </c:pt>
                <c:pt idx="139">
                  <c:v>39995</c:v>
                </c:pt>
                <c:pt idx="140">
                  <c:v>39965</c:v>
                </c:pt>
                <c:pt idx="141">
                  <c:v>39934</c:v>
                </c:pt>
                <c:pt idx="142">
                  <c:v>39904</c:v>
                </c:pt>
                <c:pt idx="143">
                  <c:v>39873</c:v>
                </c:pt>
                <c:pt idx="144">
                  <c:v>39845</c:v>
                </c:pt>
                <c:pt idx="145">
                  <c:v>39814</c:v>
                </c:pt>
                <c:pt idx="146">
                  <c:v>39783</c:v>
                </c:pt>
                <c:pt idx="147">
                  <c:v>39753</c:v>
                </c:pt>
                <c:pt idx="148">
                  <c:v>39722</c:v>
                </c:pt>
                <c:pt idx="149">
                  <c:v>39692</c:v>
                </c:pt>
                <c:pt idx="150">
                  <c:v>39661</c:v>
                </c:pt>
                <c:pt idx="151">
                  <c:v>39630</c:v>
                </c:pt>
                <c:pt idx="152">
                  <c:v>39600</c:v>
                </c:pt>
                <c:pt idx="153">
                  <c:v>39569</c:v>
                </c:pt>
                <c:pt idx="154">
                  <c:v>39539</c:v>
                </c:pt>
                <c:pt idx="155">
                  <c:v>39508</c:v>
                </c:pt>
                <c:pt idx="156">
                  <c:v>39479</c:v>
                </c:pt>
                <c:pt idx="157">
                  <c:v>39448</c:v>
                </c:pt>
                <c:pt idx="158">
                  <c:v>39417</c:v>
                </c:pt>
                <c:pt idx="159">
                  <c:v>39387</c:v>
                </c:pt>
                <c:pt idx="160">
                  <c:v>39356</c:v>
                </c:pt>
                <c:pt idx="161">
                  <c:v>39326</c:v>
                </c:pt>
                <c:pt idx="162">
                  <c:v>39295</c:v>
                </c:pt>
                <c:pt idx="163">
                  <c:v>39264</c:v>
                </c:pt>
                <c:pt idx="164">
                  <c:v>39234</c:v>
                </c:pt>
                <c:pt idx="165">
                  <c:v>39203</c:v>
                </c:pt>
                <c:pt idx="166">
                  <c:v>39173</c:v>
                </c:pt>
                <c:pt idx="167">
                  <c:v>39142</c:v>
                </c:pt>
                <c:pt idx="168">
                  <c:v>39114</c:v>
                </c:pt>
                <c:pt idx="169">
                  <c:v>39083</c:v>
                </c:pt>
                <c:pt idx="170">
                  <c:v>39052</c:v>
                </c:pt>
                <c:pt idx="171">
                  <c:v>39022</c:v>
                </c:pt>
                <c:pt idx="172">
                  <c:v>38991</c:v>
                </c:pt>
                <c:pt idx="173">
                  <c:v>38961</c:v>
                </c:pt>
                <c:pt idx="174">
                  <c:v>38930</c:v>
                </c:pt>
                <c:pt idx="175">
                  <c:v>38899</c:v>
                </c:pt>
                <c:pt idx="176">
                  <c:v>38869</c:v>
                </c:pt>
                <c:pt idx="177">
                  <c:v>38838</c:v>
                </c:pt>
                <c:pt idx="178">
                  <c:v>38808</c:v>
                </c:pt>
                <c:pt idx="179">
                  <c:v>38777</c:v>
                </c:pt>
                <c:pt idx="180">
                  <c:v>38749</c:v>
                </c:pt>
                <c:pt idx="181">
                  <c:v>38718</c:v>
                </c:pt>
                <c:pt idx="182">
                  <c:v>38687</c:v>
                </c:pt>
                <c:pt idx="183">
                  <c:v>38657</c:v>
                </c:pt>
                <c:pt idx="184">
                  <c:v>38626</c:v>
                </c:pt>
                <c:pt idx="185">
                  <c:v>38596</c:v>
                </c:pt>
                <c:pt idx="186">
                  <c:v>38565</c:v>
                </c:pt>
                <c:pt idx="187">
                  <c:v>38534</c:v>
                </c:pt>
                <c:pt idx="188">
                  <c:v>38504</c:v>
                </c:pt>
                <c:pt idx="189">
                  <c:v>38473</c:v>
                </c:pt>
                <c:pt idx="190">
                  <c:v>38443</c:v>
                </c:pt>
                <c:pt idx="191">
                  <c:v>38412</c:v>
                </c:pt>
                <c:pt idx="192">
                  <c:v>38384</c:v>
                </c:pt>
              </c:numCache>
            </c:numRef>
          </c:cat>
          <c:val>
            <c:numRef>
              <c:f>'Initial Data'!$K$3:$K$195</c:f>
              <c:numCache>
                <c:formatCode>General</c:formatCode>
                <c:ptCount val="193"/>
                <c:pt idx="0">
                  <c:v>10.615</c:v>
                </c:pt>
                <c:pt idx="1">
                  <c:v>10.28</c:v>
                </c:pt>
                <c:pt idx="2">
                  <c:v>12.895</c:v>
                </c:pt>
                <c:pt idx="3">
                  <c:v>12.715</c:v>
                </c:pt>
                <c:pt idx="4">
                  <c:v>9.968</c:v>
                </c:pt>
                <c:pt idx="5">
                  <c:v>9.0259999999999998</c:v>
                </c:pt>
                <c:pt idx="6">
                  <c:v>8.8019999999999996</c:v>
                </c:pt>
                <c:pt idx="7">
                  <c:v>8.5500000000000007</c:v>
                </c:pt>
                <c:pt idx="8">
                  <c:v>8.2100000000000009</c:v>
                </c:pt>
                <c:pt idx="9">
                  <c:v>7.9560000000000004</c:v>
                </c:pt>
                <c:pt idx="10">
                  <c:v>7.274</c:v>
                </c:pt>
                <c:pt idx="11">
                  <c:v>7.1859999999999999</c:v>
                </c:pt>
                <c:pt idx="12">
                  <c:v>12.59</c:v>
                </c:pt>
                <c:pt idx="13">
                  <c:v>11.154999999999999</c:v>
                </c:pt>
                <c:pt idx="14">
                  <c:v>9.9280000000000008</c:v>
                </c:pt>
                <c:pt idx="15">
                  <c:v>9.3239999999999998</c:v>
                </c:pt>
                <c:pt idx="16">
                  <c:v>9.2520000000000007</c:v>
                </c:pt>
                <c:pt idx="17">
                  <c:v>10.27</c:v>
                </c:pt>
                <c:pt idx="18">
                  <c:v>11.065</c:v>
                </c:pt>
                <c:pt idx="19">
                  <c:v>11.215</c:v>
                </c:pt>
                <c:pt idx="20">
                  <c:v>11.085000000000001</c:v>
                </c:pt>
                <c:pt idx="21">
                  <c:v>12.56</c:v>
                </c:pt>
                <c:pt idx="22">
                  <c:v>12.84</c:v>
                </c:pt>
                <c:pt idx="23">
                  <c:v>12.19</c:v>
                </c:pt>
                <c:pt idx="24">
                  <c:v>12.77</c:v>
                </c:pt>
                <c:pt idx="25">
                  <c:v>14.43</c:v>
                </c:pt>
                <c:pt idx="26">
                  <c:v>13.8</c:v>
                </c:pt>
                <c:pt idx="27">
                  <c:v>14.51</c:v>
                </c:pt>
                <c:pt idx="28">
                  <c:v>14.68</c:v>
                </c:pt>
                <c:pt idx="29">
                  <c:v>15.125</c:v>
                </c:pt>
                <c:pt idx="30">
                  <c:v>14.11</c:v>
                </c:pt>
                <c:pt idx="31">
                  <c:v>12.8</c:v>
                </c:pt>
                <c:pt idx="32">
                  <c:v>11.78</c:v>
                </c:pt>
                <c:pt idx="33">
                  <c:v>11.4</c:v>
                </c:pt>
                <c:pt idx="34">
                  <c:v>11.65</c:v>
                </c:pt>
                <c:pt idx="35">
                  <c:v>11.76</c:v>
                </c:pt>
                <c:pt idx="36">
                  <c:v>10.705</c:v>
                </c:pt>
                <c:pt idx="37">
                  <c:v>11.074999999999999</c:v>
                </c:pt>
                <c:pt idx="38">
                  <c:v>10.42</c:v>
                </c:pt>
                <c:pt idx="39">
                  <c:v>11.01</c:v>
                </c:pt>
                <c:pt idx="40">
                  <c:v>11.24</c:v>
                </c:pt>
                <c:pt idx="41">
                  <c:v>10.275</c:v>
                </c:pt>
                <c:pt idx="42">
                  <c:v>8.9</c:v>
                </c:pt>
                <c:pt idx="43">
                  <c:v>8.5719999999999992</c:v>
                </c:pt>
                <c:pt idx="44">
                  <c:v>9.4819999999999993</c:v>
                </c:pt>
                <c:pt idx="45">
                  <c:v>9.5920000000000005</c:v>
                </c:pt>
                <c:pt idx="46">
                  <c:v>7.6660000000000004</c:v>
                </c:pt>
                <c:pt idx="47">
                  <c:v>7.8920000000000003</c:v>
                </c:pt>
                <c:pt idx="48">
                  <c:v>9.25</c:v>
                </c:pt>
                <c:pt idx="49">
                  <c:v>9.1199999999999992</c:v>
                </c:pt>
                <c:pt idx="50">
                  <c:v>9.68</c:v>
                </c:pt>
                <c:pt idx="51">
                  <c:v>9.9949999999999992</c:v>
                </c:pt>
                <c:pt idx="52">
                  <c:v>10.210000000000001</c:v>
                </c:pt>
                <c:pt idx="53">
                  <c:v>10.83</c:v>
                </c:pt>
                <c:pt idx="54">
                  <c:v>11.48</c:v>
                </c:pt>
                <c:pt idx="55">
                  <c:v>11.705</c:v>
                </c:pt>
                <c:pt idx="56">
                  <c:v>10.97</c:v>
                </c:pt>
                <c:pt idx="57">
                  <c:v>11.975</c:v>
                </c:pt>
                <c:pt idx="58">
                  <c:v>12.545</c:v>
                </c:pt>
                <c:pt idx="59">
                  <c:v>9.8640000000000008</c:v>
                </c:pt>
                <c:pt idx="60">
                  <c:v>9.7249999999999996</c:v>
                </c:pt>
                <c:pt idx="61">
                  <c:v>12.04</c:v>
                </c:pt>
                <c:pt idx="62">
                  <c:v>13.574999999999999</c:v>
                </c:pt>
                <c:pt idx="63">
                  <c:v>14.105</c:v>
                </c:pt>
                <c:pt idx="64">
                  <c:v>16.934999000000001</c:v>
                </c:pt>
                <c:pt idx="65">
                  <c:v>15.765000000000001</c:v>
                </c:pt>
                <c:pt idx="66">
                  <c:v>19.290001</c:v>
                </c:pt>
                <c:pt idx="67">
                  <c:v>21.690000999999999</c:v>
                </c:pt>
                <c:pt idx="68">
                  <c:v>20</c:v>
                </c:pt>
                <c:pt idx="69">
                  <c:v>22.379999000000002</c:v>
                </c:pt>
                <c:pt idx="70">
                  <c:v>22.73</c:v>
                </c:pt>
                <c:pt idx="71">
                  <c:v>22.34</c:v>
                </c:pt>
                <c:pt idx="72">
                  <c:v>24.700001</c:v>
                </c:pt>
                <c:pt idx="73">
                  <c:v>24.094999000000001</c:v>
                </c:pt>
                <c:pt idx="74">
                  <c:v>22.825001</c:v>
                </c:pt>
                <c:pt idx="75">
                  <c:v>24.075001</c:v>
                </c:pt>
                <c:pt idx="76">
                  <c:v>23.549999</c:v>
                </c:pt>
                <c:pt idx="77">
                  <c:v>25.969999000000001</c:v>
                </c:pt>
                <c:pt idx="78">
                  <c:v>24.745000999999998</c:v>
                </c:pt>
                <c:pt idx="79">
                  <c:v>24.139999</c:v>
                </c:pt>
                <c:pt idx="80">
                  <c:v>23</c:v>
                </c:pt>
                <c:pt idx="81">
                  <c:v>25.754999000000002</c:v>
                </c:pt>
                <c:pt idx="82">
                  <c:v>27.645</c:v>
                </c:pt>
                <c:pt idx="83">
                  <c:v>28.715</c:v>
                </c:pt>
                <c:pt idx="84">
                  <c:v>28.815000999999999</c:v>
                </c:pt>
                <c:pt idx="85">
                  <c:v>25.219999000000001</c:v>
                </c:pt>
                <c:pt idx="86">
                  <c:v>25.684999000000001</c:v>
                </c:pt>
                <c:pt idx="87">
                  <c:v>27.4</c:v>
                </c:pt>
                <c:pt idx="88">
                  <c:v>25.84</c:v>
                </c:pt>
                <c:pt idx="89">
                  <c:v>23.379999000000002</c:v>
                </c:pt>
                <c:pt idx="90">
                  <c:v>21.200001</c:v>
                </c:pt>
                <c:pt idx="91">
                  <c:v>22.055</c:v>
                </c:pt>
                <c:pt idx="92">
                  <c:v>17.834999</c:v>
                </c:pt>
                <c:pt idx="93">
                  <c:v>17.59</c:v>
                </c:pt>
                <c:pt idx="94">
                  <c:v>16.969999000000001</c:v>
                </c:pt>
                <c:pt idx="95">
                  <c:v>14.96</c:v>
                </c:pt>
                <c:pt idx="96">
                  <c:v>14.484999999999999</c:v>
                </c:pt>
                <c:pt idx="97">
                  <c:v>14.145</c:v>
                </c:pt>
                <c:pt idx="98">
                  <c:v>13.98</c:v>
                </c:pt>
                <c:pt idx="99">
                  <c:v>14.115</c:v>
                </c:pt>
                <c:pt idx="100">
                  <c:v>16.325001</c:v>
                </c:pt>
                <c:pt idx="101">
                  <c:v>16.305</c:v>
                </c:pt>
                <c:pt idx="102">
                  <c:v>16.190000999999999</c:v>
                </c:pt>
                <c:pt idx="103">
                  <c:v>16.870000999999998</c:v>
                </c:pt>
                <c:pt idx="104">
                  <c:v>17.549999</c:v>
                </c:pt>
                <c:pt idx="105">
                  <c:v>15.565</c:v>
                </c:pt>
                <c:pt idx="106">
                  <c:v>15.984999999999999</c:v>
                </c:pt>
                <c:pt idx="107">
                  <c:v>17.110001</c:v>
                </c:pt>
                <c:pt idx="108">
                  <c:v>18.715</c:v>
                </c:pt>
                <c:pt idx="109">
                  <c:v>17.620000999999998</c:v>
                </c:pt>
                <c:pt idx="110">
                  <c:v>18.799999</c:v>
                </c:pt>
                <c:pt idx="111">
                  <c:v>20.239999999999998</c:v>
                </c:pt>
                <c:pt idx="112">
                  <c:v>21.709999</c:v>
                </c:pt>
                <c:pt idx="113">
                  <c:v>21.809999000000001</c:v>
                </c:pt>
                <c:pt idx="114">
                  <c:v>21.34</c:v>
                </c:pt>
                <c:pt idx="115">
                  <c:v>26.465</c:v>
                </c:pt>
                <c:pt idx="116">
                  <c:v>27.105</c:v>
                </c:pt>
                <c:pt idx="117">
                  <c:v>28.184999000000001</c:v>
                </c:pt>
                <c:pt idx="118">
                  <c:v>28.424999</c:v>
                </c:pt>
                <c:pt idx="119">
                  <c:v>29.219999000000001</c:v>
                </c:pt>
                <c:pt idx="120">
                  <c:v>32.314999</c:v>
                </c:pt>
                <c:pt idx="121">
                  <c:v>32.200001</c:v>
                </c:pt>
                <c:pt idx="122">
                  <c:v>30.695</c:v>
                </c:pt>
                <c:pt idx="123">
                  <c:v>32.130001</c:v>
                </c:pt>
                <c:pt idx="124">
                  <c:v>32.924999</c:v>
                </c:pt>
                <c:pt idx="125">
                  <c:v>31.639999</c:v>
                </c:pt>
                <c:pt idx="126">
                  <c:v>31.43</c:v>
                </c:pt>
                <c:pt idx="127">
                  <c:v>32.619999</c:v>
                </c:pt>
                <c:pt idx="128">
                  <c:v>31.43</c:v>
                </c:pt>
                <c:pt idx="129">
                  <c:v>35.799999</c:v>
                </c:pt>
                <c:pt idx="130">
                  <c:v>40.455002</c:v>
                </c:pt>
                <c:pt idx="131">
                  <c:v>40.400002000000001</c:v>
                </c:pt>
                <c:pt idx="132">
                  <c:v>36.810001</c:v>
                </c:pt>
                <c:pt idx="133">
                  <c:v>39.029998999999997</c:v>
                </c:pt>
                <c:pt idx="134">
                  <c:v>41.560001</c:v>
                </c:pt>
                <c:pt idx="135">
                  <c:v>38.419998</c:v>
                </c:pt>
                <c:pt idx="136">
                  <c:v>38</c:v>
                </c:pt>
                <c:pt idx="137">
                  <c:v>40.540000999999997</c:v>
                </c:pt>
                <c:pt idx="138">
                  <c:v>36.549999</c:v>
                </c:pt>
                <c:pt idx="139">
                  <c:v>34.775002000000001</c:v>
                </c:pt>
                <c:pt idx="140">
                  <c:v>34.674999</c:v>
                </c:pt>
                <c:pt idx="141">
                  <c:v>36.945</c:v>
                </c:pt>
                <c:pt idx="142">
                  <c:v>35.310001</c:v>
                </c:pt>
                <c:pt idx="143">
                  <c:v>29.535</c:v>
                </c:pt>
                <c:pt idx="144">
                  <c:v>30.91</c:v>
                </c:pt>
                <c:pt idx="145">
                  <c:v>38.255001</c:v>
                </c:pt>
                <c:pt idx="146">
                  <c:v>41.5</c:v>
                </c:pt>
                <c:pt idx="147">
                  <c:v>45.544991000000003</c:v>
                </c:pt>
                <c:pt idx="148">
                  <c:v>46.900002000000001</c:v>
                </c:pt>
                <c:pt idx="149">
                  <c:v>50.935001</c:v>
                </c:pt>
                <c:pt idx="150">
                  <c:v>58.400002000000001</c:v>
                </c:pt>
                <c:pt idx="151">
                  <c:v>55.950001</c:v>
                </c:pt>
                <c:pt idx="152">
                  <c:v>60.34</c:v>
                </c:pt>
                <c:pt idx="153">
                  <c:v>69.580001999999993</c:v>
                </c:pt>
                <c:pt idx="154">
                  <c:v>67.199996999999996</c:v>
                </c:pt>
                <c:pt idx="155">
                  <c:v>55.110000999999997</c:v>
                </c:pt>
                <c:pt idx="156">
                  <c:v>61.75</c:v>
                </c:pt>
                <c:pt idx="157">
                  <c:v>69.519997000000004</c:v>
                </c:pt>
                <c:pt idx="158">
                  <c:v>81.480002999999996</c:v>
                </c:pt>
                <c:pt idx="159">
                  <c:v>83.099997999999999</c:v>
                </c:pt>
                <c:pt idx="160">
                  <c:v>82.790001000000004</c:v>
                </c:pt>
                <c:pt idx="161">
                  <c:v>74.150002000000001</c:v>
                </c:pt>
                <c:pt idx="162">
                  <c:v>74.120002999999997</c:v>
                </c:pt>
                <c:pt idx="163">
                  <c:v>74.819999999999993</c:v>
                </c:pt>
                <c:pt idx="164">
                  <c:v>80.279999000000004</c:v>
                </c:pt>
                <c:pt idx="165">
                  <c:v>68.930000000000007</c:v>
                </c:pt>
                <c:pt idx="166">
                  <c:v>64.099997999999999</c:v>
                </c:pt>
                <c:pt idx="167">
                  <c:v>62.759998000000003</c:v>
                </c:pt>
                <c:pt idx="168">
                  <c:v>55.41</c:v>
                </c:pt>
                <c:pt idx="169">
                  <c:v>53.450001</c:v>
                </c:pt>
                <c:pt idx="170">
                  <c:v>55.200001</c:v>
                </c:pt>
                <c:pt idx="171">
                  <c:v>48.400002000000001</c:v>
                </c:pt>
                <c:pt idx="172">
                  <c:v>47.509998000000003</c:v>
                </c:pt>
                <c:pt idx="173">
                  <c:v>43.799999</c:v>
                </c:pt>
                <c:pt idx="174">
                  <c:v>44.41</c:v>
                </c:pt>
                <c:pt idx="175">
                  <c:v>40.330002</c:v>
                </c:pt>
                <c:pt idx="176">
                  <c:v>41.200001</c:v>
                </c:pt>
                <c:pt idx="177">
                  <c:v>42.57</c:v>
                </c:pt>
                <c:pt idx="178">
                  <c:v>46.349997999999999</c:v>
                </c:pt>
                <c:pt idx="179">
                  <c:v>46.799999</c:v>
                </c:pt>
                <c:pt idx="180">
                  <c:v>43.759998000000003</c:v>
                </c:pt>
                <c:pt idx="181">
                  <c:v>36.520000000000003</c:v>
                </c:pt>
                <c:pt idx="182">
                  <c:v>31.98</c:v>
                </c:pt>
              </c:numCache>
            </c:numRef>
          </c:val>
          <c:smooth val="0"/>
          <c:extLst>
            <c:ext xmlns:c16="http://schemas.microsoft.com/office/drawing/2014/chart" uri="{C3380CC4-5D6E-409C-BE32-E72D297353CC}">
              <c16:uniqueId val="{00000009-1051-424F-920E-2A775496EC92}"/>
            </c:ext>
          </c:extLst>
        </c:ser>
        <c:ser>
          <c:idx val="10"/>
          <c:order val="10"/>
          <c:tx>
            <c:strRef>
              <c:f>'Initial Data'!$L$2</c:f>
              <c:strCache>
                <c:ptCount val="1"/>
                <c:pt idx="0">
                  <c:v>BlackBerry (USD)</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numRef>
              <c:f>'Initial Data'!$A$3:$A$195</c:f>
              <c:numCache>
                <c:formatCode>m/d/yyyy</c:formatCode>
                <c:ptCount val="193"/>
                <c:pt idx="0">
                  <c:v>44228</c:v>
                </c:pt>
                <c:pt idx="1">
                  <c:v>44197</c:v>
                </c:pt>
                <c:pt idx="2">
                  <c:v>44166</c:v>
                </c:pt>
                <c:pt idx="3">
                  <c:v>44136</c:v>
                </c:pt>
                <c:pt idx="4">
                  <c:v>44105</c:v>
                </c:pt>
                <c:pt idx="5">
                  <c:v>44075</c:v>
                </c:pt>
                <c:pt idx="6">
                  <c:v>44044</c:v>
                </c:pt>
                <c:pt idx="7">
                  <c:v>44013</c:v>
                </c:pt>
                <c:pt idx="8">
                  <c:v>43983</c:v>
                </c:pt>
                <c:pt idx="9">
                  <c:v>43952</c:v>
                </c:pt>
                <c:pt idx="10">
                  <c:v>43922</c:v>
                </c:pt>
                <c:pt idx="11">
                  <c:v>43891</c:v>
                </c:pt>
                <c:pt idx="12">
                  <c:v>43862</c:v>
                </c:pt>
                <c:pt idx="13">
                  <c:v>43831</c:v>
                </c:pt>
                <c:pt idx="14">
                  <c:v>43800</c:v>
                </c:pt>
                <c:pt idx="15">
                  <c:v>43770</c:v>
                </c:pt>
                <c:pt idx="16">
                  <c:v>43739</c:v>
                </c:pt>
                <c:pt idx="17">
                  <c:v>43709</c:v>
                </c:pt>
                <c:pt idx="18">
                  <c:v>43678</c:v>
                </c:pt>
                <c:pt idx="19">
                  <c:v>43647</c:v>
                </c:pt>
                <c:pt idx="20">
                  <c:v>43617</c:v>
                </c:pt>
                <c:pt idx="21">
                  <c:v>43586</c:v>
                </c:pt>
                <c:pt idx="22">
                  <c:v>43556</c:v>
                </c:pt>
                <c:pt idx="23">
                  <c:v>43525</c:v>
                </c:pt>
                <c:pt idx="24">
                  <c:v>43497</c:v>
                </c:pt>
                <c:pt idx="25">
                  <c:v>43466</c:v>
                </c:pt>
                <c:pt idx="26">
                  <c:v>43435</c:v>
                </c:pt>
                <c:pt idx="27">
                  <c:v>43405</c:v>
                </c:pt>
                <c:pt idx="28">
                  <c:v>43374</c:v>
                </c:pt>
                <c:pt idx="29">
                  <c:v>43344</c:v>
                </c:pt>
                <c:pt idx="30">
                  <c:v>43313</c:v>
                </c:pt>
                <c:pt idx="31">
                  <c:v>43282</c:v>
                </c:pt>
                <c:pt idx="32">
                  <c:v>43252</c:v>
                </c:pt>
                <c:pt idx="33">
                  <c:v>43221</c:v>
                </c:pt>
                <c:pt idx="34">
                  <c:v>43191</c:v>
                </c:pt>
                <c:pt idx="35">
                  <c:v>43160</c:v>
                </c:pt>
                <c:pt idx="36">
                  <c:v>43132</c:v>
                </c:pt>
                <c:pt idx="37">
                  <c:v>43101</c:v>
                </c:pt>
                <c:pt idx="38">
                  <c:v>43070</c:v>
                </c:pt>
                <c:pt idx="39">
                  <c:v>43040</c:v>
                </c:pt>
                <c:pt idx="40">
                  <c:v>43009</c:v>
                </c:pt>
                <c:pt idx="41">
                  <c:v>42979</c:v>
                </c:pt>
                <c:pt idx="42">
                  <c:v>42948</c:v>
                </c:pt>
                <c:pt idx="43">
                  <c:v>42917</c:v>
                </c:pt>
                <c:pt idx="44">
                  <c:v>42887</c:v>
                </c:pt>
                <c:pt idx="45">
                  <c:v>42856</c:v>
                </c:pt>
                <c:pt idx="46">
                  <c:v>42826</c:v>
                </c:pt>
                <c:pt idx="47">
                  <c:v>42795</c:v>
                </c:pt>
                <c:pt idx="48">
                  <c:v>42767</c:v>
                </c:pt>
                <c:pt idx="49">
                  <c:v>42736</c:v>
                </c:pt>
                <c:pt idx="50">
                  <c:v>42705</c:v>
                </c:pt>
                <c:pt idx="51">
                  <c:v>42675</c:v>
                </c:pt>
                <c:pt idx="52">
                  <c:v>42644</c:v>
                </c:pt>
                <c:pt idx="53">
                  <c:v>42614</c:v>
                </c:pt>
                <c:pt idx="54">
                  <c:v>42583</c:v>
                </c:pt>
                <c:pt idx="55">
                  <c:v>42552</c:v>
                </c:pt>
                <c:pt idx="56">
                  <c:v>42522</c:v>
                </c:pt>
                <c:pt idx="57">
                  <c:v>42491</c:v>
                </c:pt>
                <c:pt idx="58">
                  <c:v>42461</c:v>
                </c:pt>
                <c:pt idx="59">
                  <c:v>42430</c:v>
                </c:pt>
                <c:pt idx="60">
                  <c:v>42401</c:v>
                </c:pt>
                <c:pt idx="61">
                  <c:v>42370</c:v>
                </c:pt>
                <c:pt idx="62">
                  <c:v>42339</c:v>
                </c:pt>
                <c:pt idx="63">
                  <c:v>42309</c:v>
                </c:pt>
                <c:pt idx="64">
                  <c:v>42278</c:v>
                </c:pt>
                <c:pt idx="65">
                  <c:v>42248</c:v>
                </c:pt>
                <c:pt idx="66">
                  <c:v>42217</c:v>
                </c:pt>
                <c:pt idx="67">
                  <c:v>42186</c:v>
                </c:pt>
                <c:pt idx="68">
                  <c:v>42156</c:v>
                </c:pt>
                <c:pt idx="69">
                  <c:v>42125</c:v>
                </c:pt>
                <c:pt idx="70">
                  <c:v>42095</c:v>
                </c:pt>
                <c:pt idx="71">
                  <c:v>42064</c:v>
                </c:pt>
                <c:pt idx="72">
                  <c:v>42036</c:v>
                </c:pt>
                <c:pt idx="73">
                  <c:v>42005</c:v>
                </c:pt>
                <c:pt idx="74">
                  <c:v>41974</c:v>
                </c:pt>
                <c:pt idx="75">
                  <c:v>41944</c:v>
                </c:pt>
                <c:pt idx="76">
                  <c:v>41913</c:v>
                </c:pt>
                <c:pt idx="77">
                  <c:v>41883</c:v>
                </c:pt>
                <c:pt idx="78">
                  <c:v>41852</c:v>
                </c:pt>
                <c:pt idx="79">
                  <c:v>41821</c:v>
                </c:pt>
                <c:pt idx="80">
                  <c:v>41791</c:v>
                </c:pt>
                <c:pt idx="81">
                  <c:v>41760</c:v>
                </c:pt>
                <c:pt idx="82">
                  <c:v>41730</c:v>
                </c:pt>
                <c:pt idx="83">
                  <c:v>41699</c:v>
                </c:pt>
                <c:pt idx="84">
                  <c:v>41671</c:v>
                </c:pt>
                <c:pt idx="85">
                  <c:v>41640</c:v>
                </c:pt>
                <c:pt idx="86">
                  <c:v>41609</c:v>
                </c:pt>
                <c:pt idx="87">
                  <c:v>41579</c:v>
                </c:pt>
                <c:pt idx="88">
                  <c:v>41548</c:v>
                </c:pt>
                <c:pt idx="89">
                  <c:v>41518</c:v>
                </c:pt>
                <c:pt idx="90">
                  <c:v>41487</c:v>
                </c:pt>
                <c:pt idx="91">
                  <c:v>41456</c:v>
                </c:pt>
                <c:pt idx="92">
                  <c:v>41426</c:v>
                </c:pt>
                <c:pt idx="93">
                  <c:v>41395</c:v>
                </c:pt>
                <c:pt idx="94">
                  <c:v>41365</c:v>
                </c:pt>
                <c:pt idx="95">
                  <c:v>41334</c:v>
                </c:pt>
                <c:pt idx="96">
                  <c:v>41306</c:v>
                </c:pt>
                <c:pt idx="97">
                  <c:v>41275</c:v>
                </c:pt>
                <c:pt idx="98">
                  <c:v>41244</c:v>
                </c:pt>
                <c:pt idx="99">
                  <c:v>41214</c:v>
                </c:pt>
                <c:pt idx="100">
                  <c:v>41183</c:v>
                </c:pt>
                <c:pt idx="101">
                  <c:v>41153</c:v>
                </c:pt>
                <c:pt idx="102">
                  <c:v>41122</c:v>
                </c:pt>
                <c:pt idx="103">
                  <c:v>41091</c:v>
                </c:pt>
                <c:pt idx="104">
                  <c:v>41061</c:v>
                </c:pt>
                <c:pt idx="105">
                  <c:v>41030</c:v>
                </c:pt>
                <c:pt idx="106">
                  <c:v>41000</c:v>
                </c:pt>
                <c:pt idx="107">
                  <c:v>40969</c:v>
                </c:pt>
                <c:pt idx="108">
                  <c:v>40940</c:v>
                </c:pt>
                <c:pt idx="109">
                  <c:v>40909</c:v>
                </c:pt>
                <c:pt idx="110">
                  <c:v>40878</c:v>
                </c:pt>
                <c:pt idx="111">
                  <c:v>40848</c:v>
                </c:pt>
                <c:pt idx="112">
                  <c:v>40817</c:v>
                </c:pt>
                <c:pt idx="113">
                  <c:v>40787</c:v>
                </c:pt>
                <c:pt idx="114">
                  <c:v>40756</c:v>
                </c:pt>
                <c:pt idx="115">
                  <c:v>40725</c:v>
                </c:pt>
                <c:pt idx="116">
                  <c:v>40695</c:v>
                </c:pt>
                <c:pt idx="117">
                  <c:v>40664</c:v>
                </c:pt>
                <c:pt idx="118">
                  <c:v>40634</c:v>
                </c:pt>
                <c:pt idx="119">
                  <c:v>40603</c:v>
                </c:pt>
                <c:pt idx="120">
                  <c:v>40575</c:v>
                </c:pt>
                <c:pt idx="121">
                  <c:v>40544</c:v>
                </c:pt>
                <c:pt idx="122">
                  <c:v>40513</c:v>
                </c:pt>
                <c:pt idx="123">
                  <c:v>40483</c:v>
                </c:pt>
                <c:pt idx="124">
                  <c:v>40452</c:v>
                </c:pt>
                <c:pt idx="125">
                  <c:v>40422</c:v>
                </c:pt>
                <c:pt idx="126">
                  <c:v>40391</c:v>
                </c:pt>
                <c:pt idx="127">
                  <c:v>40360</c:v>
                </c:pt>
                <c:pt idx="128">
                  <c:v>40330</c:v>
                </c:pt>
                <c:pt idx="129">
                  <c:v>40299</c:v>
                </c:pt>
                <c:pt idx="130">
                  <c:v>40269</c:v>
                </c:pt>
                <c:pt idx="131">
                  <c:v>40238</c:v>
                </c:pt>
                <c:pt idx="132">
                  <c:v>40210</c:v>
                </c:pt>
                <c:pt idx="133">
                  <c:v>40179</c:v>
                </c:pt>
                <c:pt idx="134">
                  <c:v>40148</c:v>
                </c:pt>
                <c:pt idx="135">
                  <c:v>40118</c:v>
                </c:pt>
                <c:pt idx="136">
                  <c:v>40087</c:v>
                </c:pt>
                <c:pt idx="137">
                  <c:v>40057</c:v>
                </c:pt>
                <c:pt idx="138">
                  <c:v>40026</c:v>
                </c:pt>
                <c:pt idx="139">
                  <c:v>39995</c:v>
                </c:pt>
                <c:pt idx="140">
                  <c:v>39965</c:v>
                </c:pt>
                <c:pt idx="141">
                  <c:v>39934</c:v>
                </c:pt>
                <c:pt idx="142">
                  <c:v>39904</c:v>
                </c:pt>
                <c:pt idx="143">
                  <c:v>39873</c:v>
                </c:pt>
                <c:pt idx="144">
                  <c:v>39845</c:v>
                </c:pt>
                <c:pt idx="145">
                  <c:v>39814</c:v>
                </c:pt>
                <c:pt idx="146">
                  <c:v>39783</c:v>
                </c:pt>
                <c:pt idx="147">
                  <c:v>39753</c:v>
                </c:pt>
                <c:pt idx="148">
                  <c:v>39722</c:v>
                </c:pt>
                <c:pt idx="149">
                  <c:v>39692</c:v>
                </c:pt>
                <c:pt idx="150">
                  <c:v>39661</c:v>
                </c:pt>
                <c:pt idx="151">
                  <c:v>39630</c:v>
                </c:pt>
                <c:pt idx="152">
                  <c:v>39600</c:v>
                </c:pt>
                <c:pt idx="153">
                  <c:v>39569</c:v>
                </c:pt>
                <c:pt idx="154">
                  <c:v>39539</c:v>
                </c:pt>
                <c:pt idx="155">
                  <c:v>39508</c:v>
                </c:pt>
                <c:pt idx="156">
                  <c:v>39479</c:v>
                </c:pt>
                <c:pt idx="157">
                  <c:v>39448</c:v>
                </c:pt>
                <c:pt idx="158">
                  <c:v>39417</c:v>
                </c:pt>
                <c:pt idx="159">
                  <c:v>39387</c:v>
                </c:pt>
                <c:pt idx="160">
                  <c:v>39356</c:v>
                </c:pt>
                <c:pt idx="161">
                  <c:v>39326</c:v>
                </c:pt>
                <c:pt idx="162">
                  <c:v>39295</c:v>
                </c:pt>
                <c:pt idx="163">
                  <c:v>39264</c:v>
                </c:pt>
                <c:pt idx="164">
                  <c:v>39234</c:v>
                </c:pt>
                <c:pt idx="165">
                  <c:v>39203</c:v>
                </c:pt>
                <c:pt idx="166">
                  <c:v>39173</c:v>
                </c:pt>
                <c:pt idx="167">
                  <c:v>39142</c:v>
                </c:pt>
                <c:pt idx="168">
                  <c:v>39114</c:v>
                </c:pt>
                <c:pt idx="169">
                  <c:v>39083</c:v>
                </c:pt>
                <c:pt idx="170">
                  <c:v>39052</c:v>
                </c:pt>
                <c:pt idx="171">
                  <c:v>39022</c:v>
                </c:pt>
                <c:pt idx="172">
                  <c:v>38991</c:v>
                </c:pt>
                <c:pt idx="173">
                  <c:v>38961</c:v>
                </c:pt>
                <c:pt idx="174">
                  <c:v>38930</c:v>
                </c:pt>
                <c:pt idx="175">
                  <c:v>38899</c:v>
                </c:pt>
                <c:pt idx="176">
                  <c:v>38869</c:v>
                </c:pt>
                <c:pt idx="177">
                  <c:v>38838</c:v>
                </c:pt>
                <c:pt idx="178">
                  <c:v>38808</c:v>
                </c:pt>
                <c:pt idx="179">
                  <c:v>38777</c:v>
                </c:pt>
                <c:pt idx="180">
                  <c:v>38749</c:v>
                </c:pt>
                <c:pt idx="181">
                  <c:v>38718</c:v>
                </c:pt>
                <c:pt idx="182">
                  <c:v>38687</c:v>
                </c:pt>
                <c:pt idx="183">
                  <c:v>38657</c:v>
                </c:pt>
                <c:pt idx="184">
                  <c:v>38626</c:v>
                </c:pt>
                <c:pt idx="185">
                  <c:v>38596</c:v>
                </c:pt>
                <c:pt idx="186">
                  <c:v>38565</c:v>
                </c:pt>
                <c:pt idx="187">
                  <c:v>38534</c:v>
                </c:pt>
                <c:pt idx="188">
                  <c:v>38504</c:v>
                </c:pt>
                <c:pt idx="189">
                  <c:v>38473</c:v>
                </c:pt>
                <c:pt idx="190">
                  <c:v>38443</c:v>
                </c:pt>
                <c:pt idx="191">
                  <c:v>38412</c:v>
                </c:pt>
                <c:pt idx="192">
                  <c:v>38384</c:v>
                </c:pt>
              </c:numCache>
            </c:numRef>
          </c:cat>
          <c:val>
            <c:numRef>
              <c:f>'Initial Data'!$L$3:$L$195</c:f>
              <c:numCache>
                <c:formatCode>General</c:formatCode>
                <c:ptCount val="193"/>
                <c:pt idx="0">
                  <c:v>13.04</c:v>
                </c:pt>
                <c:pt idx="1">
                  <c:v>14.1</c:v>
                </c:pt>
                <c:pt idx="2">
                  <c:v>6.63</c:v>
                </c:pt>
                <c:pt idx="3">
                  <c:v>5.87</c:v>
                </c:pt>
                <c:pt idx="4">
                  <c:v>4.49</c:v>
                </c:pt>
                <c:pt idx="5">
                  <c:v>4.59</c:v>
                </c:pt>
                <c:pt idx="6">
                  <c:v>5.22</c:v>
                </c:pt>
                <c:pt idx="7">
                  <c:v>4.74</c:v>
                </c:pt>
                <c:pt idx="8">
                  <c:v>4.8899999999999997</c:v>
                </c:pt>
                <c:pt idx="9">
                  <c:v>4.6399999999999997</c:v>
                </c:pt>
                <c:pt idx="10">
                  <c:v>4.28</c:v>
                </c:pt>
                <c:pt idx="11">
                  <c:v>4.13</c:v>
                </c:pt>
                <c:pt idx="12">
                  <c:v>5.17</c:v>
                </c:pt>
                <c:pt idx="13">
                  <c:v>6.1</c:v>
                </c:pt>
                <c:pt idx="14">
                  <c:v>6.42</c:v>
                </c:pt>
                <c:pt idx="15">
                  <c:v>5.57</c:v>
                </c:pt>
                <c:pt idx="16">
                  <c:v>5.26</c:v>
                </c:pt>
                <c:pt idx="17">
                  <c:v>5.25</c:v>
                </c:pt>
                <c:pt idx="18">
                  <c:v>6.87</c:v>
                </c:pt>
                <c:pt idx="19">
                  <c:v>7.3</c:v>
                </c:pt>
                <c:pt idx="20">
                  <c:v>7.46</c:v>
                </c:pt>
                <c:pt idx="21">
                  <c:v>7.85</c:v>
                </c:pt>
                <c:pt idx="22">
                  <c:v>9.18</c:v>
                </c:pt>
                <c:pt idx="23">
                  <c:v>10.09</c:v>
                </c:pt>
                <c:pt idx="24">
                  <c:v>8.6999999999999993</c:v>
                </c:pt>
                <c:pt idx="25">
                  <c:v>8.07</c:v>
                </c:pt>
                <c:pt idx="26">
                  <c:v>7.11</c:v>
                </c:pt>
                <c:pt idx="27">
                  <c:v>8.7899999999999991</c:v>
                </c:pt>
                <c:pt idx="28">
                  <c:v>9.25</c:v>
                </c:pt>
                <c:pt idx="29">
                  <c:v>11.38</c:v>
                </c:pt>
                <c:pt idx="30">
                  <c:v>10.67</c:v>
                </c:pt>
                <c:pt idx="31">
                  <c:v>9.81</c:v>
                </c:pt>
                <c:pt idx="32">
                  <c:v>9.65</c:v>
                </c:pt>
                <c:pt idx="33">
                  <c:v>11.83</c:v>
                </c:pt>
                <c:pt idx="34">
                  <c:v>10.47</c:v>
                </c:pt>
                <c:pt idx="35">
                  <c:v>11.5</c:v>
                </c:pt>
                <c:pt idx="36">
                  <c:v>12.14</c:v>
                </c:pt>
                <c:pt idx="37">
                  <c:v>12.66</c:v>
                </c:pt>
                <c:pt idx="38">
                  <c:v>11.17</c:v>
                </c:pt>
                <c:pt idx="39">
                  <c:v>10.77</c:v>
                </c:pt>
                <c:pt idx="40">
                  <c:v>10.94</c:v>
                </c:pt>
                <c:pt idx="41">
                  <c:v>11.18</c:v>
                </c:pt>
                <c:pt idx="42">
                  <c:v>9.27</c:v>
                </c:pt>
                <c:pt idx="43">
                  <c:v>9.3800000000000008</c:v>
                </c:pt>
                <c:pt idx="44">
                  <c:v>9.99</c:v>
                </c:pt>
                <c:pt idx="45">
                  <c:v>10.57</c:v>
                </c:pt>
                <c:pt idx="46">
                  <c:v>9.34</c:v>
                </c:pt>
                <c:pt idx="47">
                  <c:v>7.75</c:v>
                </c:pt>
                <c:pt idx="48">
                  <c:v>6.96</c:v>
                </c:pt>
                <c:pt idx="49">
                  <c:v>7.06</c:v>
                </c:pt>
                <c:pt idx="50">
                  <c:v>6.89</c:v>
                </c:pt>
                <c:pt idx="51">
                  <c:v>7.71</c:v>
                </c:pt>
                <c:pt idx="52">
                  <c:v>7.05</c:v>
                </c:pt>
                <c:pt idx="53">
                  <c:v>7.98</c:v>
                </c:pt>
                <c:pt idx="54">
                  <c:v>7.59</c:v>
                </c:pt>
                <c:pt idx="55">
                  <c:v>7.6</c:v>
                </c:pt>
                <c:pt idx="56">
                  <c:v>6.71</c:v>
                </c:pt>
                <c:pt idx="57">
                  <c:v>7.27</c:v>
                </c:pt>
                <c:pt idx="58">
                  <c:v>7.06</c:v>
                </c:pt>
                <c:pt idx="59">
                  <c:v>8.09</c:v>
                </c:pt>
                <c:pt idx="60">
                  <c:v>7.81</c:v>
                </c:pt>
                <c:pt idx="61">
                  <c:v>7.12</c:v>
                </c:pt>
                <c:pt idx="62">
                  <c:v>9.2799999999999994</c:v>
                </c:pt>
                <c:pt idx="63">
                  <c:v>7.94</c:v>
                </c:pt>
                <c:pt idx="64">
                  <c:v>7.29</c:v>
                </c:pt>
                <c:pt idx="65">
                  <c:v>6.13</c:v>
                </c:pt>
                <c:pt idx="66">
                  <c:v>7.59</c:v>
                </c:pt>
                <c:pt idx="67">
                  <c:v>7.74</c:v>
                </c:pt>
                <c:pt idx="68">
                  <c:v>8.18</c:v>
                </c:pt>
                <c:pt idx="69">
                  <c:v>9.8000000000000007</c:v>
                </c:pt>
                <c:pt idx="70">
                  <c:v>10.16</c:v>
                </c:pt>
                <c:pt idx="71">
                  <c:v>8.93</c:v>
                </c:pt>
                <c:pt idx="72">
                  <c:v>10.81</c:v>
                </c:pt>
                <c:pt idx="73">
                  <c:v>10.15</c:v>
                </c:pt>
                <c:pt idx="74">
                  <c:v>10.98</c:v>
                </c:pt>
                <c:pt idx="75">
                  <c:v>10.39</c:v>
                </c:pt>
                <c:pt idx="76">
                  <c:v>10.5</c:v>
                </c:pt>
                <c:pt idx="77">
                  <c:v>9.94</c:v>
                </c:pt>
                <c:pt idx="78">
                  <c:v>10.18</c:v>
                </c:pt>
                <c:pt idx="79">
                  <c:v>9.33</c:v>
                </c:pt>
                <c:pt idx="80">
                  <c:v>10.24</c:v>
                </c:pt>
                <c:pt idx="81">
                  <c:v>7.6</c:v>
                </c:pt>
                <c:pt idx="82">
                  <c:v>7.66</c:v>
                </c:pt>
                <c:pt idx="83">
                  <c:v>8.08</c:v>
                </c:pt>
                <c:pt idx="84">
                  <c:v>10</c:v>
                </c:pt>
                <c:pt idx="85">
                  <c:v>9.4499999999999993</c:v>
                </c:pt>
                <c:pt idx="86">
                  <c:v>7.44</c:v>
                </c:pt>
                <c:pt idx="87">
                  <c:v>6.33</c:v>
                </c:pt>
                <c:pt idx="88">
                  <c:v>7.93</c:v>
                </c:pt>
                <c:pt idx="89">
                  <c:v>7.95</c:v>
                </c:pt>
                <c:pt idx="90">
                  <c:v>10.119999999999999</c:v>
                </c:pt>
                <c:pt idx="91">
                  <c:v>8.84</c:v>
                </c:pt>
                <c:pt idx="92">
                  <c:v>10.46</c:v>
                </c:pt>
                <c:pt idx="93">
                  <c:v>13.96</c:v>
                </c:pt>
                <c:pt idx="94">
                  <c:v>16.290001</c:v>
                </c:pt>
                <c:pt idx="95">
                  <c:v>14.45</c:v>
                </c:pt>
                <c:pt idx="96">
                  <c:v>13.36</c:v>
                </c:pt>
                <c:pt idx="97">
                  <c:v>12.98</c:v>
                </c:pt>
                <c:pt idx="98">
                  <c:v>11.87</c:v>
                </c:pt>
                <c:pt idx="99">
                  <c:v>11.6</c:v>
                </c:pt>
                <c:pt idx="100">
                  <c:v>7.93</c:v>
                </c:pt>
                <c:pt idx="101">
                  <c:v>7.5</c:v>
                </c:pt>
                <c:pt idx="102">
                  <c:v>6.69</c:v>
                </c:pt>
                <c:pt idx="103">
                  <c:v>7.15</c:v>
                </c:pt>
                <c:pt idx="104">
                  <c:v>7.39</c:v>
                </c:pt>
                <c:pt idx="105">
                  <c:v>10.33</c:v>
                </c:pt>
                <c:pt idx="106">
                  <c:v>14.3</c:v>
                </c:pt>
                <c:pt idx="107">
                  <c:v>14.7</c:v>
                </c:pt>
                <c:pt idx="108">
                  <c:v>14.17</c:v>
                </c:pt>
                <c:pt idx="109">
                  <c:v>16.629999000000002</c:v>
                </c:pt>
                <c:pt idx="110">
                  <c:v>14.5</c:v>
                </c:pt>
                <c:pt idx="111">
                  <c:v>17.860001</c:v>
                </c:pt>
                <c:pt idx="112">
                  <c:v>20.200001</c:v>
                </c:pt>
                <c:pt idx="113">
                  <c:v>20.299999</c:v>
                </c:pt>
                <c:pt idx="114">
                  <c:v>32.490001999999997</c:v>
                </c:pt>
                <c:pt idx="115">
                  <c:v>25</c:v>
                </c:pt>
                <c:pt idx="116">
                  <c:v>28.85</c:v>
                </c:pt>
                <c:pt idx="117">
                  <c:v>42.849997999999999</c:v>
                </c:pt>
                <c:pt idx="118">
                  <c:v>48.650002000000001</c:v>
                </c:pt>
                <c:pt idx="119">
                  <c:v>56.540000999999997</c:v>
                </c:pt>
                <c:pt idx="120">
                  <c:v>66.199996999999996</c:v>
                </c:pt>
                <c:pt idx="121">
                  <c:v>59.110000999999997</c:v>
                </c:pt>
                <c:pt idx="122">
                  <c:v>58.130001</c:v>
                </c:pt>
                <c:pt idx="123">
                  <c:v>61.830002</c:v>
                </c:pt>
                <c:pt idx="124">
                  <c:v>56.919998</c:v>
                </c:pt>
                <c:pt idx="125">
                  <c:v>48.689999</c:v>
                </c:pt>
                <c:pt idx="126">
                  <c:v>42.84</c:v>
                </c:pt>
                <c:pt idx="127">
                  <c:v>57.529998999999997</c:v>
                </c:pt>
                <c:pt idx="128">
                  <c:v>49.259998000000003</c:v>
                </c:pt>
                <c:pt idx="129">
                  <c:v>60.689999</c:v>
                </c:pt>
                <c:pt idx="130">
                  <c:v>71.190002000000007</c:v>
                </c:pt>
                <c:pt idx="131">
                  <c:v>73.970000999999996</c:v>
                </c:pt>
                <c:pt idx="132">
                  <c:v>70.879997000000003</c:v>
                </c:pt>
                <c:pt idx="133">
                  <c:v>62.91</c:v>
                </c:pt>
                <c:pt idx="134">
                  <c:v>67.540001000000004</c:v>
                </c:pt>
                <c:pt idx="135">
                  <c:v>57.889999000000003</c:v>
                </c:pt>
                <c:pt idx="136">
                  <c:v>58.73</c:v>
                </c:pt>
                <c:pt idx="137">
                  <c:v>67.629997000000003</c:v>
                </c:pt>
                <c:pt idx="138">
                  <c:v>73.059997999999993</c:v>
                </c:pt>
                <c:pt idx="139">
                  <c:v>75.989998</c:v>
                </c:pt>
                <c:pt idx="140">
                  <c:v>71.089995999999999</c:v>
                </c:pt>
                <c:pt idx="141">
                  <c:v>78.639999000000003</c:v>
                </c:pt>
                <c:pt idx="142">
                  <c:v>69.5</c:v>
                </c:pt>
                <c:pt idx="143">
                  <c:v>43.110000999999997</c:v>
                </c:pt>
                <c:pt idx="144">
                  <c:v>39.939999</c:v>
                </c:pt>
                <c:pt idx="145">
                  <c:v>55.400002000000001</c:v>
                </c:pt>
                <c:pt idx="146">
                  <c:v>40.580002</c:v>
                </c:pt>
                <c:pt idx="147">
                  <c:v>42.470001000000003</c:v>
                </c:pt>
                <c:pt idx="148">
                  <c:v>50.43</c:v>
                </c:pt>
                <c:pt idx="149">
                  <c:v>68.300003000000004</c:v>
                </c:pt>
                <c:pt idx="150">
                  <c:v>121.599998</c:v>
                </c:pt>
                <c:pt idx="151">
                  <c:v>122.82</c:v>
                </c:pt>
                <c:pt idx="152">
                  <c:v>116.900002</c:v>
                </c:pt>
                <c:pt idx="153">
                  <c:v>138.86999499999999</c:v>
                </c:pt>
                <c:pt idx="154">
                  <c:v>121.629997</c:v>
                </c:pt>
                <c:pt idx="155">
                  <c:v>112.230003</c:v>
                </c:pt>
                <c:pt idx="156">
                  <c:v>103.800003</c:v>
                </c:pt>
                <c:pt idx="157">
                  <c:v>93.879997000000003</c:v>
                </c:pt>
                <c:pt idx="158">
                  <c:v>113.400002</c:v>
                </c:pt>
                <c:pt idx="159">
                  <c:v>113.82</c:v>
                </c:pt>
                <c:pt idx="160">
                  <c:v>124.510002</c:v>
                </c:pt>
                <c:pt idx="161">
                  <c:v>98.550003000000004</c:v>
                </c:pt>
                <c:pt idx="162">
                  <c:v>85.410004000000001</c:v>
                </c:pt>
                <c:pt idx="163">
                  <c:v>71.333336000000003</c:v>
                </c:pt>
                <c:pt idx="164">
                  <c:v>66.663330000000002</c:v>
                </c:pt>
                <c:pt idx="165">
                  <c:v>55.360000999999997</c:v>
                </c:pt>
                <c:pt idx="166">
                  <c:v>43.860000999999997</c:v>
                </c:pt>
                <c:pt idx="167">
                  <c:v>45.496665999999998</c:v>
                </c:pt>
                <c:pt idx="168">
                  <c:v>46.869999</c:v>
                </c:pt>
                <c:pt idx="169">
                  <c:v>42.593333999999999</c:v>
                </c:pt>
                <c:pt idx="170">
                  <c:v>42.593333999999999</c:v>
                </c:pt>
                <c:pt idx="171">
                  <c:v>46.276668999999998</c:v>
                </c:pt>
                <c:pt idx="172">
                  <c:v>39.159999999999997</c:v>
                </c:pt>
                <c:pt idx="173">
                  <c:v>34.216667000000001</c:v>
                </c:pt>
                <c:pt idx="174">
                  <c:v>27.5</c:v>
                </c:pt>
                <c:pt idx="175">
                  <c:v>21.876667000000001</c:v>
                </c:pt>
                <c:pt idx="176">
                  <c:v>23.256665999999999</c:v>
                </c:pt>
                <c:pt idx="177">
                  <c:v>21.629999000000002</c:v>
                </c:pt>
                <c:pt idx="178">
                  <c:v>25.543333000000001</c:v>
                </c:pt>
                <c:pt idx="179">
                  <c:v>28.293333000000001</c:v>
                </c:pt>
                <c:pt idx="180">
                  <c:v>23.51</c:v>
                </c:pt>
                <c:pt idx="181">
                  <c:v>22.51</c:v>
                </c:pt>
                <c:pt idx="182">
                  <c:v>22.003332</c:v>
                </c:pt>
                <c:pt idx="183">
                  <c:v>20.376667000000001</c:v>
                </c:pt>
                <c:pt idx="184">
                  <c:v>20.496668</c:v>
                </c:pt>
                <c:pt idx="185">
                  <c:v>22.766666000000001</c:v>
                </c:pt>
                <c:pt idx="186">
                  <c:v>26.1</c:v>
                </c:pt>
                <c:pt idx="187">
                  <c:v>23.553332999999999</c:v>
                </c:pt>
                <c:pt idx="188">
                  <c:v>24.596665999999999</c:v>
                </c:pt>
                <c:pt idx="189">
                  <c:v>27.606667000000002</c:v>
                </c:pt>
                <c:pt idx="190">
                  <c:v>21.469999000000001</c:v>
                </c:pt>
                <c:pt idx="191">
                  <c:v>25.473333</c:v>
                </c:pt>
                <c:pt idx="192">
                  <c:v>22.036667000000001</c:v>
                </c:pt>
              </c:numCache>
            </c:numRef>
          </c:val>
          <c:smooth val="0"/>
          <c:extLst>
            <c:ext xmlns:c16="http://schemas.microsoft.com/office/drawing/2014/chart" uri="{C3380CC4-5D6E-409C-BE32-E72D297353CC}">
              <c16:uniqueId val="{0000000A-1051-424F-920E-2A775496EC92}"/>
            </c:ext>
          </c:extLst>
        </c:ser>
        <c:ser>
          <c:idx val="11"/>
          <c:order val="11"/>
          <c:tx>
            <c:strRef>
              <c:f>'Initial Data'!$M$2</c:f>
              <c:strCache>
                <c:ptCount val="1"/>
                <c:pt idx="0">
                  <c:v>Ishares Silver (USD)</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numRef>
              <c:f>'Initial Data'!$A$3:$A$195</c:f>
              <c:numCache>
                <c:formatCode>m/d/yyyy</c:formatCode>
                <c:ptCount val="193"/>
                <c:pt idx="0">
                  <c:v>44228</c:v>
                </c:pt>
                <c:pt idx="1">
                  <c:v>44197</c:v>
                </c:pt>
                <c:pt idx="2">
                  <c:v>44166</c:v>
                </c:pt>
                <c:pt idx="3">
                  <c:v>44136</c:v>
                </c:pt>
                <c:pt idx="4">
                  <c:v>44105</c:v>
                </c:pt>
                <c:pt idx="5">
                  <c:v>44075</c:v>
                </c:pt>
                <c:pt idx="6">
                  <c:v>44044</c:v>
                </c:pt>
                <c:pt idx="7">
                  <c:v>44013</c:v>
                </c:pt>
                <c:pt idx="8">
                  <c:v>43983</c:v>
                </c:pt>
                <c:pt idx="9">
                  <c:v>43952</c:v>
                </c:pt>
                <c:pt idx="10">
                  <c:v>43922</c:v>
                </c:pt>
                <c:pt idx="11">
                  <c:v>43891</c:v>
                </c:pt>
                <c:pt idx="12">
                  <c:v>43862</c:v>
                </c:pt>
                <c:pt idx="13">
                  <c:v>43831</c:v>
                </c:pt>
                <c:pt idx="14">
                  <c:v>43800</c:v>
                </c:pt>
                <c:pt idx="15">
                  <c:v>43770</c:v>
                </c:pt>
                <c:pt idx="16">
                  <c:v>43739</c:v>
                </c:pt>
                <c:pt idx="17">
                  <c:v>43709</c:v>
                </c:pt>
                <c:pt idx="18">
                  <c:v>43678</c:v>
                </c:pt>
                <c:pt idx="19">
                  <c:v>43647</c:v>
                </c:pt>
                <c:pt idx="20">
                  <c:v>43617</c:v>
                </c:pt>
                <c:pt idx="21">
                  <c:v>43586</c:v>
                </c:pt>
                <c:pt idx="22">
                  <c:v>43556</c:v>
                </c:pt>
                <c:pt idx="23">
                  <c:v>43525</c:v>
                </c:pt>
                <c:pt idx="24">
                  <c:v>43497</c:v>
                </c:pt>
                <c:pt idx="25">
                  <c:v>43466</c:v>
                </c:pt>
                <c:pt idx="26">
                  <c:v>43435</c:v>
                </c:pt>
                <c:pt idx="27">
                  <c:v>43405</c:v>
                </c:pt>
                <c:pt idx="28">
                  <c:v>43374</c:v>
                </c:pt>
                <c:pt idx="29">
                  <c:v>43344</c:v>
                </c:pt>
                <c:pt idx="30">
                  <c:v>43313</c:v>
                </c:pt>
                <c:pt idx="31">
                  <c:v>43282</c:v>
                </c:pt>
                <c:pt idx="32">
                  <c:v>43252</c:v>
                </c:pt>
                <c:pt idx="33">
                  <c:v>43221</c:v>
                </c:pt>
                <c:pt idx="34">
                  <c:v>43191</c:v>
                </c:pt>
                <c:pt idx="35">
                  <c:v>43160</c:v>
                </c:pt>
                <c:pt idx="36">
                  <c:v>43132</c:v>
                </c:pt>
                <c:pt idx="37">
                  <c:v>43101</c:v>
                </c:pt>
                <c:pt idx="38">
                  <c:v>43070</c:v>
                </c:pt>
                <c:pt idx="39">
                  <c:v>43040</c:v>
                </c:pt>
                <c:pt idx="40">
                  <c:v>43009</c:v>
                </c:pt>
                <c:pt idx="41">
                  <c:v>42979</c:v>
                </c:pt>
                <c:pt idx="42">
                  <c:v>42948</c:v>
                </c:pt>
                <c:pt idx="43">
                  <c:v>42917</c:v>
                </c:pt>
                <c:pt idx="44">
                  <c:v>42887</c:v>
                </c:pt>
                <c:pt idx="45">
                  <c:v>42856</c:v>
                </c:pt>
                <c:pt idx="46">
                  <c:v>42826</c:v>
                </c:pt>
                <c:pt idx="47">
                  <c:v>42795</c:v>
                </c:pt>
                <c:pt idx="48">
                  <c:v>42767</c:v>
                </c:pt>
                <c:pt idx="49">
                  <c:v>42736</c:v>
                </c:pt>
                <c:pt idx="50">
                  <c:v>42705</c:v>
                </c:pt>
                <c:pt idx="51">
                  <c:v>42675</c:v>
                </c:pt>
                <c:pt idx="52">
                  <c:v>42644</c:v>
                </c:pt>
                <c:pt idx="53">
                  <c:v>42614</c:v>
                </c:pt>
                <c:pt idx="54">
                  <c:v>42583</c:v>
                </c:pt>
                <c:pt idx="55">
                  <c:v>42552</c:v>
                </c:pt>
                <c:pt idx="56">
                  <c:v>42522</c:v>
                </c:pt>
                <c:pt idx="57">
                  <c:v>42491</c:v>
                </c:pt>
                <c:pt idx="58">
                  <c:v>42461</c:v>
                </c:pt>
                <c:pt idx="59">
                  <c:v>42430</c:v>
                </c:pt>
                <c:pt idx="60">
                  <c:v>42401</c:v>
                </c:pt>
                <c:pt idx="61">
                  <c:v>42370</c:v>
                </c:pt>
                <c:pt idx="62">
                  <c:v>42339</c:v>
                </c:pt>
                <c:pt idx="63">
                  <c:v>42309</c:v>
                </c:pt>
                <c:pt idx="64">
                  <c:v>42278</c:v>
                </c:pt>
                <c:pt idx="65">
                  <c:v>42248</c:v>
                </c:pt>
                <c:pt idx="66">
                  <c:v>42217</c:v>
                </c:pt>
                <c:pt idx="67">
                  <c:v>42186</c:v>
                </c:pt>
                <c:pt idx="68">
                  <c:v>42156</c:v>
                </c:pt>
                <c:pt idx="69">
                  <c:v>42125</c:v>
                </c:pt>
                <c:pt idx="70">
                  <c:v>42095</c:v>
                </c:pt>
                <c:pt idx="71">
                  <c:v>42064</c:v>
                </c:pt>
                <c:pt idx="72">
                  <c:v>42036</c:v>
                </c:pt>
                <c:pt idx="73">
                  <c:v>42005</c:v>
                </c:pt>
                <c:pt idx="74">
                  <c:v>41974</c:v>
                </c:pt>
                <c:pt idx="75">
                  <c:v>41944</c:v>
                </c:pt>
                <c:pt idx="76">
                  <c:v>41913</c:v>
                </c:pt>
                <c:pt idx="77">
                  <c:v>41883</c:v>
                </c:pt>
                <c:pt idx="78">
                  <c:v>41852</c:v>
                </c:pt>
                <c:pt idx="79">
                  <c:v>41821</c:v>
                </c:pt>
                <c:pt idx="80">
                  <c:v>41791</c:v>
                </c:pt>
                <c:pt idx="81">
                  <c:v>41760</c:v>
                </c:pt>
                <c:pt idx="82">
                  <c:v>41730</c:v>
                </c:pt>
                <c:pt idx="83">
                  <c:v>41699</c:v>
                </c:pt>
                <c:pt idx="84">
                  <c:v>41671</c:v>
                </c:pt>
                <c:pt idx="85">
                  <c:v>41640</c:v>
                </c:pt>
                <c:pt idx="86">
                  <c:v>41609</c:v>
                </c:pt>
                <c:pt idx="87">
                  <c:v>41579</c:v>
                </c:pt>
                <c:pt idx="88">
                  <c:v>41548</c:v>
                </c:pt>
                <c:pt idx="89">
                  <c:v>41518</c:v>
                </c:pt>
                <c:pt idx="90">
                  <c:v>41487</c:v>
                </c:pt>
                <c:pt idx="91">
                  <c:v>41456</c:v>
                </c:pt>
                <c:pt idx="92">
                  <c:v>41426</c:v>
                </c:pt>
                <c:pt idx="93">
                  <c:v>41395</c:v>
                </c:pt>
                <c:pt idx="94">
                  <c:v>41365</c:v>
                </c:pt>
                <c:pt idx="95">
                  <c:v>41334</c:v>
                </c:pt>
                <c:pt idx="96">
                  <c:v>41306</c:v>
                </c:pt>
                <c:pt idx="97">
                  <c:v>41275</c:v>
                </c:pt>
                <c:pt idx="98">
                  <c:v>41244</c:v>
                </c:pt>
                <c:pt idx="99">
                  <c:v>41214</c:v>
                </c:pt>
                <c:pt idx="100">
                  <c:v>41183</c:v>
                </c:pt>
                <c:pt idx="101">
                  <c:v>41153</c:v>
                </c:pt>
                <c:pt idx="102">
                  <c:v>41122</c:v>
                </c:pt>
                <c:pt idx="103">
                  <c:v>41091</c:v>
                </c:pt>
                <c:pt idx="104">
                  <c:v>41061</c:v>
                </c:pt>
                <c:pt idx="105">
                  <c:v>41030</c:v>
                </c:pt>
                <c:pt idx="106">
                  <c:v>41000</c:v>
                </c:pt>
                <c:pt idx="107">
                  <c:v>40969</c:v>
                </c:pt>
                <c:pt idx="108">
                  <c:v>40940</c:v>
                </c:pt>
                <c:pt idx="109">
                  <c:v>40909</c:v>
                </c:pt>
                <c:pt idx="110">
                  <c:v>40878</c:v>
                </c:pt>
                <c:pt idx="111">
                  <c:v>40848</c:v>
                </c:pt>
                <c:pt idx="112">
                  <c:v>40817</c:v>
                </c:pt>
                <c:pt idx="113">
                  <c:v>40787</c:v>
                </c:pt>
                <c:pt idx="114">
                  <c:v>40756</c:v>
                </c:pt>
                <c:pt idx="115">
                  <c:v>40725</c:v>
                </c:pt>
                <c:pt idx="116">
                  <c:v>40695</c:v>
                </c:pt>
                <c:pt idx="117">
                  <c:v>40664</c:v>
                </c:pt>
                <c:pt idx="118">
                  <c:v>40634</c:v>
                </c:pt>
                <c:pt idx="119">
                  <c:v>40603</c:v>
                </c:pt>
                <c:pt idx="120">
                  <c:v>40575</c:v>
                </c:pt>
                <c:pt idx="121">
                  <c:v>40544</c:v>
                </c:pt>
                <c:pt idx="122">
                  <c:v>40513</c:v>
                </c:pt>
                <c:pt idx="123">
                  <c:v>40483</c:v>
                </c:pt>
                <c:pt idx="124">
                  <c:v>40452</c:v>
                </c:pt>
                <c:pt idx="125">
                  <c:v>40422</c:v>
                </c:pt>
                <c:pt idx="126">
                  <c:v>40391</c:v>
                </c:pt>
                <c:pt idx="127">
                  <c:v>40360</c:v>
                </c:pt>
                <c:pt idx="128">
                  <c:v>40330</c:v>
                </c:pt>
                <c:pt idx="129">
                  <c:v>40299</c:v>
                </c:pt>
                <c:pt idx="130">
                  <c:v>40269</c:v>
                </c:pt>
                <c:pt idx="131">
                  <c:v>40238</c:v>
                </c:pt>
                <c:pt idx="132">
                  <c:v>40210</c:v>
                </c:pt>
                <c:pt idx="133">
                  <c:v>40179</c:v>
                </c:pt>
                <c:pt idx="134">
                  <c:v>40148</c:v>
                </c:pt>
                <c:pt idx="135">
                  <c:v>40118</c:v>
                </c:pt>
                <c:pt idx="136">
                  <c:v>40087</c:v>
                </c:pt>
                <c:pt idx="137">
                  <c:v>40057</c:v>
                </c:pt>
                <c:pt idx="138">
                  <c:v>40026</c:v>
                </c:pt>
                <c:pt idx="139">
                  <c:v>39995</c:v>
                </c:pt>
                <c:pt idx="140">
                  <c:v>39965</c:v>
                </c:pt>
                <c:pt idx="141">
                  <c:v>39934</c:v>
                </c:pt>
                <c:pt idx="142">
                  <c:v>39904</c:v>
                </c:pt>
                <c:pt idx="143">
                  <c:v>39873</c:v>
                </c:pt>
                <c:pt idx="144">
                  <c:v>39845</c:v>
                </c:pt>
                <c:pt idx="145">
                  <c:v>39814</c:v>
                </c:pt>
                <c:pt idx="146">
                  <c:v>39783</c:v>
                </c:pt>
                <c:pt idx="147">
                  <c:v>39753</c:v>
                </c:pt>
                <c:pt idx="148">
                  <c:v>39722</c:v>
                </c:pt>
                <c:pt idx="149">
                  <c:v>39692</c:v>
                </c:pt>
                <c:pt idx="150">
                  <c:v>39661</c:v>
                </c:pt>
                <c:pt idx="151">
                  <c:v>39630</c:v>
                </c:pt>
                <c:pt idx="152">
                  <c:v>39600</c:v>
                </c:pt>
                <c:pt idx="153">
                  <c:v>39569</c:v>
                </c:pt>
                <c:pt idx="154">
                  <c:v>39539</c:v>
                </c:pt>
                <c:pt idx="155">
                  <c:v>39508</c:v>
                </c:pt>
                <c:pt idx="156">
                  <c:v>39479</c:v>
                </c:pt>
                <c:pt idx="157">
                  <c:v>39448</c:v>
                </c:pt>
                <c:pt idx="158">
                  <c:v>39417</c:v>
                </c:pt>
                <c:pt idx="159">
                  <c:v>39387</c:v>
                </c:pt>
                <c:pt idx="160">
                  <c:v>39356</c:v>
                </c:pt>
                <c:pt idx="161">
                  <c:v>39326</c:v>
                </c:pt>
                <c:pt idx="162">
                  <c:v>39295</c:v>
                </c:pt>
                <c:pt idx="163">
                  <c:v>39264</c:v>
                </c:pt>
                <c:pt idx="164">
                  <c:v>39234</c:v>
                </c:pt>
                <c:pt idx="165">
                  <c:v>39203</c:v>
                </c:pt>
                <c:pt idx="166">
                  <c:v>39173</c:v>
                </c:pt>
                <c:pt idx="167">
                  <c:v>39142</c:v>
                </c:pt>
                <c:pt idx="168">
                  <c:v>39114</c:v>
                </c:pt>
                <c:pt idx="169">
                  <c:v>39083</c:v>
                </c:pt>
                <c:pt idx="170">
                  <c:v>39052</c:v>
                </c:pt>
                <c:pt idx="171">
                  <c:v>39022</c:v>
                </c:pt>
                <c:pt idx="172">
                  <c:v>38991</c:v>
                </c:pt>
                <c:pt idx="173">
                  <c:v>38961</c:v>
                </c:pt>
                <c:pt idx="174">
                  <c:v>38930</c:v>
                </c:pt>
                <c:pt idx="175">
                  <c:v>38899</c:v>
                </c:pt>
                <c:pt idx="176">
                  <c:v>38869</c:v>
                </c:pt>
                <c:pt idx="177">
                  <c:v>38838</c:v>
                </c:pt>
                <c:pt idx="178">
                  <c:v>38808</c:v>
                </c:pt>
                <c:pt idx="179">
                  <c:v>38777</c:v>
                </c:pt>
                <c:pt idx="180">
                  <c:v>38749</c:v>
                </c:pt>
                <c:pt idx="181">
                  <c:v>38718</c:v>
                </c:pt>
                <c:pt idx="182">
                  <c:v>38687</c:v>
                </c:pt>
                <c:pt idx="183">
                  <c:v>38657</c:v>
                </c:pt>
                <c:pt idx="184">
                  <c:v>38626</c:v>
                </c:pt>
                <c:pt idx="185">
                  <c:v>38596</c:v>
                </c:pt>
                <c:pt idx="186">
                  <c:v>38565</c:v>
                </c:pt>
                <c:pt idx="187">
                  <c:v>38534</c:v>
                </c:pt>
                <c:pt idx="188">
                  <c:v>38504</c:v>
                </c:pt>
                <c:pt idx="189">
                  <c:v>38473</c:v>
                </c:pt>
                <c:pt idx="190">
                  <c:v>38443</c:v>
                </c:pt>
                <c:pt idx="191">
                  <c:v>38412</c:v>
                </c:pt>
                <c:pt idx="192">
                  <c:v>38384</c:v>
                </c:pt>
              </c:numCache>
            </c:numRef>
          </c:cat>
          <c:val>
            <c:numRef>
              <c:f>'Initial Data'!$M$3:$M$195</c:f>
              <c:numCache>
                <c:formatCode>General</c:formatCode>
                <c:ptCount val="193"/>
                <c:pt idx="0">
                  <c:v>25.309999000000001</c:v>
                </c:pt>
                <c:pt idx="1">
                  <c:v>24.99</c:v>
                </c:pt>
                <c:pt idx="2">
                  <c:v>24.57</c:v>
                </c:pt>
                <c:pt idx="3">
                  <c:v>21.049999</c:v>
                </c:pt>
                <c:pt idx="4">
                  <c:v>21.99</c:v>
                </c:pt>
                <c:pt idx="5">
                  <c:v>21.639999</c:v>
                </c:pt>
                <c:pt idx="6">
                  <c:v>26.23</c:v>
                </c:pt>
                <c:pt idx="7">
                  <c:v>22.65</c:v>
                </c:pt>
                <c:pt idx="8">
                  <c:v>17.010000000000002</c:v>
                </c:pt>
                <c:pt idx="9">
                  <c:v>16.66</c:v>
                </c:pt>
                <c:pt idx="10">
                  <c:v>13.98</c:v>
                </c:pt>
                <c:pt idx="11">
                  <c:v>13.05</c:v>
                </c:pt>
                <c:pt idx="12">
                  <c:v>15.53</c:v>
                </c:pt>
                <c:pt idx="13">
                  <c:v>16.82</c:v>
                </c:pt>
                <c:pt idx="14">
                  <c:v>16.68</c:v>
                </c:pt>
                <c:pt idx="15">
                  <c:v>15.92</c:v>
                </c:pt>
                <c:pt idx="16">
                  <c:v>16.920000000000002</c:v>
                </c:pt>
                <c:pt idx="17">
                  <c:v>15.92</c:v>
                </c:pt>
                <c:pt idx="18">
                  <c:v>17.149999999999999</c:v>
                </c:pt>
                <c:pt idx="19">
                  <c:v>15.21</c:v>
                </c:pt>
                <c:pt idx="20">
                  <c:v>14.33</c:v>
                </c:pt>
                <c:pt idx="21">
                  <c:v>13.65</c:v>
                </c:pt>
                <c:pt idx="22">
                  <c:v>14.02</c:v>
                </c:pt>
                <c:pt idx="23">
                  <c:v>14.18</c:v>
                </c:pt>
                <c:pt idx="24">
                  <c:v>14.63</c:v>
                </c:pt>
                <c:pt idx="25">
                  <c:v>15.05</c:v>
                </c:pt>
                <c:pt idx="26">
                  <c:v>14.52</c:v>
                </c:pt>
                <c:pt idx="27">
                  <c:v>13.32</c:v>
                </c:pt>
                <c:pt idx="28">
                  <c:v>13.41</c:v>
                </c:pt>
                <c:pt idx="29">
                  <c:v>13.73</c:v>
                </c:pt>
                <c:pt idx="30">
                  <c:v>13.65</c:v>
                </c:pt>
                <c:pt idx="31">
                  <c:v>14.61</c:v>
                </c:pt>
                <c:pt idx="32">
                  <c:v>15.15</c:v>
                </c:pt>
                <c:pt idx="33">
                  <c:v>15.46</c:v>
                </c:pt>
                <c:pt idx="34">
                  <c:v>15.38</c:v>
                </c:pt>
                <c:pt idx="35">
                  <c:v>15.41</c:v>
                </c:pt>
                <c:pt idx="36">
                  <c:v>15.46</c:v>
                </c:pt>
                <c:pt idx="37">
                  <c:v>16.350000000000001</c:v>
                </c:pt>
                <c:pt idx="38">
                  <c:v>15.99</c:v>
                </c:pt>
                <c:pt idx="39">
                  <c:v>15.51</c:v>
                </c:pt>
                <c:pt idx="40">
                  <c:v>15.79</c:v>
                </c:pt>
                <c:pt idx="41">
                  <c:v>15.74</c:v>
                </c:pt>
                <c:pt idx="42">
                  <c:v>16.649999999999999</c:v>
                </c:pt>
                <c:pt idx="43">
                  <c:v>15.9</c:v>
                </c:pt>
                <c:pt idx="44">
                  <c:v>15.71</c:v>
                </c:pt>
                <c:pt idx="45">
                  <c:v>16.389999</c:v>
                </c:pt>
                <c:pt idx="46">
                  <c:v>16.299999</c:v>
                </c:pt>
                <c:pt idx="47">
                  <c:v>17.25</c:v>
                </c:pt>
                <c:pt idx="48">
                  <c:v>17.370000999999998</c:v>
                </c:pt>
                <c:pt idx="49">
                  <c:v>16.629999000000002</c:v>
                </c:pt>
                <c:pt idx="50">
                  <c:v>15.11</c:v>
                </c:pt>
                <c:pt idx="51">
                  <c:v>15.66</c:v>
                </c:pt>
                <c:pt idx="52">
                  <c:v>16.969999000000001</c:v>
                </c:pt>
                <c:pt idx="53">
                  <c:v>18.200001</c:v>
                </c:pt>
                <c:pt idx="54">
                  <c:v>17.719999000000001</c:v>
                </c:pt>
                <c:pt idx="55">
                  <c:v>19.350000000000001</c:v>
                </c:pt>
                <c:pt idx="56">
                  <c:v>17.860001</c:v>
                </c:pt>
                <c:pt idx="57">
                  <c:v>15.19</c:v>
                </c:pt>
                <c:pt idx="58">
                  <c:v>16.98</c:v>
                </c:pt>
                <c:pt idx="59">
                  <c:v>14.68</c:v>
                </c:pt>
                <c:pt idx="60">
                  <c:v>14.2</c:v>
                </c:pt>
                <c:pt idx="61">
                  <c:v>13.59</c:v>
                </c:pt>
                <c:pt idx="62">
                  <c:v>13.19</c:v>
                </c:pt>
                <c:pt idx="63">
                  <c:v>13.44</c:v>
                </c:pt>
                <c:pt idx="64">
                  <c:v>14.8</c:v>
                </c:pt>
                <c:pt idx="65">
                  <c:v>13.87</c:v>
                </c:pt>
                <c:pt idx="66">
                  <c:v>13.99</c:v>
                </c:pt>
                <c:pt idx="67">
                  <c:v>14.08</c:v>
                </c:pt>
                <c:pt idx="68">
                  <c:v>15.03</c:v>
                </c:pt>
                <c:pt idx="69">
                  <c:v>15.99</c:v>
                </c:pt>
                <c:pt idx="70">
                  <c:v>15.43</c:v>
                </c:pt>
                <c:pt idx="71">
                  <c:v>15.93</c:v>
                </c:pt>
                <c:pt idx="72">
                  <c:v>15.87</c:v>
                </c:pt>
                <c:pt idx="73">
                  <c:v>16.540001</c:v>
                </c:pt>
                <c:pt idx="74">
                  <c:v>15.06</c:v>
                </c:pt>
                <c:pt idx="75">
                  <c:v>14.83</c:v>
                </c:pt>
                <c:pt idx="76">
                  <c:v>15.5</c:v>
                </c:pt>
                <c:pt idx="77">
                  <c:v>16.350000000000001</c:v>
                </c:pt>
                <c:pt idx="78">
                  <c:v>18.709999</c:v>
                </c:pt>
                <c:pt idx="79">
                  <c:v>19.579999999999998</c:v>
                </c:pt>
                <c:pt idx="80">
                  <c:v>20.25</c:v>
                </c:pt>
                <c:pt idx="81">
                  <c:v>18.079999999999998</c:v>
                </c:pt>
                <c:pt idx="82">
                  <c:v>18.459999</c:v>
                </c:pt>
                <c:pt idx="83">
                  <c:v>19.040001</c:v>
                </c:pt>
                <c:pt idx="84">
                  <c:v>20.350000000000001</c:v>
                </c:pt>
                <c:pt idx="85">
                  <c:v>18.450001</c:v>
                </c:pt>
                <c:pt idx="86">
                  <c:v>18.709999</c:v>
                </c:pt>
                <c:pt idx="87">
                  <c:v>19.239999999999998</c:v>
                </c:pt>
                <c:pt idx="88">
                  <c:v>21.1</c:v>
                </c:pt>
                <c:pt idx="89">
                  <c:v>20.9</c:v>
                </c:pt>
                <c:pt idx="90">
                  <c:v>22.6</c:v>
                </c:pt>
                <c:pt idx="91">
                  <c:v>19.139999</c:v>
                </c:pt>
                <c:pt idx="92">
                  <c:v>18.969999000000001</c:v>
                </c:pt>
                <c:pt idx="93">
                  <c:v>21.440000999999999</c:v>
                </c:pt>
                <c:pt idx="94">
                  <c:v>23.459999</c:v>
                </c:pt>
                <c:pt idx="95">
                  <c:v>27.42</c:v>
                </c:pt>
                <c:pt idx="96">
                  <c:v>27.540001</c:v>
                </c:pt>
                <c:pt idx="97">
                  <c:v>30.440000999999999</c:v>
                </c:pt>
                <c:pt idx="98">
                  <c:v>29.370000999999998</c:v>
                </c:pt>
                <c:pt idx="99">
                  <c:v>32.360000999999997</c:v>
                </c:pt>
                <c:pt idx="100">
                  <c:v>31.27</c:v>
                </c:pt>
                <c:pt idx="101">
                  <c:v>33.479999999999997</c:v>
                </c:pt>
                <c:pt idx="102">
                  <c:v>30.790001</c:v>
                </c:pt>
                <c:pt idx="103">
                  <c:v>27.120000999999998</c:v>
                </c:pt>
                <c:pt idx="104">
                  <c:v>26.65</c:v>
                </c:pt>
                <c:pt idx="105">
                  <c:v>26.959999</c:v>
                </c:pt>
                <c:pt idx="106">
                  <c:v>30.110001</c:v>
                </c:pt>
                <c:pt idx="107">
                  <c:v>31.379999000000002</c:v>
                </c:pt>
                <c:pt idx="108">
                  <c:v>33.549999</c:v>
                </c:pt>
                <c:pt idx="109">
                  <c:v>32.279998999999997</c:v>
                </c:pt>
                <c:pt idx="110">
                  <c:v>26.940000999999999</c:v>
                </c:pt>
                <c:pt idx="111">
                  <c:v>32</c:v>
                </c:pt>
                <c:pt idx="112">
                  <c:v>33.439999</c:v>
                </c:pt>
                <c:pt idx="113">
                  <c:v>28.91</c:v>
                </c:pt>
                <c:pt idx="114">
                  <c:v>40.450001</c:v>
                </c:pt>
                <c:pt idx="115">
                  <c:v>38.849997999999999</c:v>
                </c:pt>
                <c:pt idx="116">
                  <c:v>33.840000000000003</c:v>
                </c:pt>
                <c:pt idx="117">
                  <c:v>37.599997999999999</c:v>
                </c:pt>
                <c:pt idx="118">
                  <c:v>46.880001</c:v>
                </c:pt>
                <c:pt idx="119">
                  <c:v>36.770000000000003</c:v>
                </c:pt>
                <c:pt idx="120">
                  <c:v>33.110000999999997</c:v>
                </c:pt>
                <c:pt idx="121">
                  <c:v>27.389999</c:v>
                </c:pt>
                <c:pt idx="122">
                  <c:v>30.18</c:v>
                </c:pt>
                <c:pt idx="123">
                  <c:v>27.440000999999999</c:v>
                </c:pt>
                <c:pt idx="124">
                  <c:v>24.17</c:v>
                </c:pt>
                <c:pt idx="125">
                  <c:v>21.309999000000001</c:v>
                </c:pt>
                <c:pt idx="126">
                  <c:v>18.93</c:v>
                </c:pt>
                <c:pt idx="127">
                  <c:v>17.579999999999998</c:v>
                </c:pt>
                <c:pt idx="128">
                  <c:v>18.209999</c:v>
                </c:pt>
                <c:pt idx="129">
                  <c:v>18.030000999999999</c:v>
                </c:pt>
                <c:pt idx="130">
                  <c:v>18.260000000000002</c:v>
                </c:pt>
                <c:pt idx="131">
                  <c:v>17.139999</c:v>
                </c:pt>
                <c:pt idx="132">
                  <c:v>16.07</c:v>
                </c:pt>
                <c:pt idx="133">
                  <c:v>15.9</c:v>
                </c:pt>
                <c:pt idx="134">
                  <c:v>16.540001</c:v>
                </c:pt>
                <c:pt idx="135">
                  <c:v>18.149999999999999</c:v>
                </c:pt>
                <c:pt idx="136">
                  <c:v>16.07</c:v>
                </c:pt>
                <c:pt idx="137">
                  <c:v>16.379999000000002</c:v>
                </c:pt>
                <c:pt idx="138">
                  <c:v>14.62</c:v>
                </c:pt>
                <c:pt idx="139">
                  <c:v>13.7</c:v>
                </c:pt>
                <c:pt idx="140">
                  <c:v>13.38</c:v>
                </c:pt>
                <c:pt idx="141">
                  <c:v>15.47</c:v>
                </c:pt>
                <c:pt idx="142">
                  <c:v>12.21</c:v>
                </c:pt>
                <c:pt idx="143">
                  <c:v>12.79</c:v>
                </c:pt>
                <c:pt idx="144">
                  <c:v>12.88</c:v>
                </c:pt>
                <c:pt idx="145">
                  <c:v>12.52</c:v>
                </c:pt>
                <c:pt idx="146">
                  <c:v>11.2</c:v>
                </c:pt>
                <c:pt idx="147">
                  <c:v>10.23</c:v>
                </c:pt>
                <c:pt idx="148">
                  <c:v>9.58</c:v>
                </c:pt>
                <c:pt idx="149">
                  <c:v>11.85</c:v>
                </c:pt>
                <c:pt idx="150">
                  <c:v>13.37</c:v>
                </c:pt>
                <c:pt idx="151">
                  <c:v>17.530000999999999</c:v>
                </c:pt>
                <c:pt idx="152">
                  <c:v>17.263000000000002</c:v>
                </c:pt>
                <c:pt idx="153">
                  <c:v>16.672999999999998</c:v>
                </c:pt>
                <c:pt idx="154">
                  <c:v>16.719999000000001</c:v>
                </c:pt>
                <c:pt idx="155">
                  <c:v>17.041</c:v>
                </c:pt>
                <c:pt idx="156">
                  <c:v>19.667998999999998</c:v>
                </c:pt>
                <c:pt idx="157">
                  <c:v>16.818000999999999</c:v>
                </c:pt>
                <c:pt idx="158">
                  <c:v>14.696999999999999</c:v>
                </c:pt>
                <c:pt idx="159">
                  <c:v>13.9</c:v>
                </c:pt>
                <c:pt idx="160">
                  <c:v>14.36</c:v>
                </c:pt>
                <c:pt idx="161">
                  <c:v>13.654999999999999</c:v>
                </c:pt>
                <c:pt idx="162">
                  <c:v>11.997999999999999</c:v>
                </c:pt>
                <c:pt idx="163">
                  <c:v>12.802</c:v>
                </c:pt>
                <c:pt idx="164">
                  <c:v>12.35</c:v>
                </c:pt>
                <c:pt idx="165">
                  <c:v>13.382999999999999</c:v>
                </c:pt>
                <c:pt idx="166">
                  <c:v>13.335000000000001</c:v>
                </c:pt>
                <c:pt idx="167">
                  <c:v>13.352</c:v>
                </c:pt>
                <c:pt idx="168">
                  <c:v>14.125</c:v>
                </c:pt>
                <c:pt idx="169">
                  <c:v>13.516</c:v>
                </c:pt>
                <c:pt idx="170">
                  <c:v>12.864000000000001</c:v>
                </c:pt>
                <c:pt idx="171">
                  <c:v>13.968</c:v>
                </c:pt>
                <c:pt idx="172">
                  <c:v>12.268000000000001</c:v>
                </c:pt>
                <c:pt idx="173">
                  <c:v>11.451000000000001</c:v>
                </c:pt>
                <c:pt idx="174">
                  <c:v>12.907999999999999</c:v>
                </c:pt>
                <c:pt idx="175">
                  <c:v>11.414999999999999</c:v>
                </c:pt>
                <c:pt idx="176">
                  <c:v>11.138999999999999</c:v>
                </c:pt>
                <c:pt idx="177">
                  <c:v>12.628</c:v>
                </c:pt>
              </c:numCache>
            </c:numRef>
          </c:val>
          <c:smooth val="0"/>
          <c:extLst>
            <c:ext xmlns:c16="http://schemas.microsoft.com/office/drawing/2014/chart" uri="{C3380CC4-5D6E-409C-BE32-E72D297353CC}">
              <c16:uniqueId val="{0000000B-1051-424F-920E-2A775496EC92}"/>
            </c:ext>
          </c:extLst>
        </c:ser>
        <c:ser>
          <c:idx val="12"/>
          <c:order val="12"/>
          <c:tx>
            <c:strRef>
              <c:f>'Initial Data'!$N$2</c:f>
              <c:strCache>
                <c:ptCount val="1"/>
                <c:pt idx="0">
                  <c:v>Twitter (USD)</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numRef>
              <c:f>'Initial Data'!$A$3:$A$195</c:f>
              <c:numCache>
                <c:formatCode>m/d/yyyy</c:formatCode>
                <c:ptCount val="193"/>
                <c:pt idx="0">
                  <c:v>44228</c:v>
                </c:pt>
                <c:pt idx="1">
                  <c:v>44197</c:v>
                </c:pt>
                <c:pt idx="2">
                  <c:v>44166</c:v>
                </c:pt>
                <c:pt idx="3">
                  <c:v>44136</c:v>
                </c:pt>
                <c:pt idx="4">
                  <c:v>44105</c:v>
                </c:pt>
                <c:pt idx="5">
                  <c:v>44075</c:v>
                </c:pt>
                <c:pt idx="6">
                  <c:v>44044</c:v>
                </c:pt>
                <c:pt idx="7">
                  <c:v>44013</c:v>
                </c:pt>
                <c:pt idx="8">
                  <c:v>43983</c:v>
                </c:pt>
                <c:pt idx="9">
                  <c:v>43952</c:v>
                </c:pt>
                <c:pt idx="10">
                  <c:v>43922</c:v>
                </c:pt>
                <c:pt idx="11">
                  <c:v>43891</c:v>
                </c:pt>
                <c:pt idx="12">
                  <c:v>43862</c:v>
                </c:pt>
                <c:pt idx="13">
                  <c:v>43831</c:v>
                </c:pt>
                <c:pt idx="14">
                  <c:v>43800</c:v>
                </c:pt>
                <c:pt idx="15">
                  <c:v>43770</c:v>
                </c:pt>
                <c:pt idx="16">
                  <c:v>43739</c:v>
                </c:pt>
                <c:pt idx="17">
                  <c:v>43709</c:v>
                </c:pt>
                <c:pt idx="18">
                  <c:v>43678</c:v>
                </c:pt>
                <c:pt idx="19">
                  <c:v>43647</c:v>
                </c:pt>
                <c:pt idx="20">
                  <c:v>43617</c:v>
                </c:pt>
                <c:pt idx="21">
                  <c:v>43586</c:v>
                </c:pt>
                <c:pt idx="22">
                  <c:v>43556</c:v>
                </c:pt>
                <c:pt idx="23">
                  <c:v>43525</c:v>
                </c:pt>
                <c:pt idx="24">
                  <c:v>43497</c:v>
                </c:pt>
                <c:pt idx="25">
                  <c:v>43466</c:v>
                </c:pt>
                <c:pt idx="26">
                  <c:v>43435</c:v>
                </c:pt>
                <c:pt idx="27">
                  <c:v>43405</c:v>
                </c:pt>
                <c:pt idx="28">
                  <c:v>43374</c:v>
                </c:pt>
                <c:pt idx="29">
                  <c:v>43344</c:v>
                </c:pt>
                <c:pt idx="30">
                  <c:v>43313</c:v>
                </c:pt>
                <c:pt idx="31">
                  <c:v>43282</c:v>
                </c:pt>
                <c:pt idx="32">
                  <c:v>43252</c:v>
                </c:pt>
                <c:pt idx="33">
                  <c:v>43221</c:v>
                </c:pt>
                <c:pt idx="34">
                  <c:v>43191</c:v>
                </c:pt>
                <c:pt idx="35">
                  <c:v>43160</c:v>
                </c:pt>
                <c:pt idx="36">
                  <c:v>43132</c:v>
                </c:pt>
                <c:pt idx="37">
                  <c:v>43101</c:v>
                </c:pt>
                <c:pt idx="38">
                  <c:v>43070</c:v>
                </c:pt>
                <c:pt idx="39">
                  <c:v>43040</c:v>
                </c:pt>
                <c:pt idx="40">
                  <c:v>43009</c:v>
                </c:pt>
                <c:pt idx="41">
                  <c:v>42979</c:v>
                </c:pt>
                <c:pt idx="42">
                  <c:v>42948</c:v>
                </c:pt>
                <c:pt idx="43">
                  <c:v>42917</c:v>
                </c:pt>
                <c:pt idx="44">
                  <c:v>42887</c:v>
                </c:pt>
                <c:pt idx="45">
                  <c:v>42856</c:v>
                </c:pt>
                <c:pt idx="46">
                  <c:v>42826</c:v>
                </c:pt>
                <c:pt idx="47">
                  <c:v>42795</c:v>
                </c:pt>
                <c:pt idx="48">
                  <c:v>42767</c:v>
                </c:pt>
                <c:pt idx="49">
                  <c:v>42736</c:v>
                </c:pt>
                <c:pt idx="50">
                  <c:v>42705</c:v>
                </c:pt>
                <c:pt idx="51">
                  <c:v>42675</c:v>
                </c:pt>
                <c:pt idx="52">
                  <c:v>42644</c:v>
                </c:pt>
                <c:pt idx="53">
                  <c:v>42614</c:v>
                </c:pt>
                <c:pt idx="54">
                  <c:v>42583</c:v>
                </c:pt>
                <c:pt idx="55">
                  <c:v>42552</c:v>
                </c:pt>
                <c:pt idx="56">
                  <c:v>42522</c:v>
                </c:pt>
                <c:pt idx="57">
                  <c:v>42491</c:v>
                </c:pt>
                <c:pt idx="58">
                  <c:v>42461</c:v>
                </c:pt>
                <c:pt idx="59">
                  <c:v>42430</c:v>
                </c:pt>
                <c:pt idx="60">
                  <c:v>42401</c:v>
                </c:pt>
                <c:pt idx="61">
                  <c:v>42370</c:v>
                </c:pt>
                <c:pt idx="62">
                  <c:v>42339</c:v>
                </c:pt>
                <c:pt idx="63">
                  <c:v>42309</c:v>
                </c:pt>
                <c:pt idx="64">
                  <c:v>42278</c:v>
                </c:pt>
                <c:pt idx="65">
                  <c:v>42248</c:v>
                </c:pt>
                <c:pt idx="66">
                  <c:v>42217</c:v>
                </c:pt>
                <c:pt idx="67">
                  <c:v>42186</c:v>
                </c:pt>
                <c:pt idx="68">
                  <c:v>42156</c:v>
                </c:pt>
                <c:pt idx="69">
                  <c:v>42125</c:v>
                </c:pt>
                <c:pt idx="70">
                  <c:v>42095</c:v>
                </c:pt>
                <c:pt idx="71">
                  <c:v>42064</c:v>
                </c:pt>
                <c:pt idx="72">
                  <c:v>42036</c:v>
                </c:pt>
                <c:pt idx="73">
                  <c:v>42005</c:v>
                </c:pt>
                <c:pt idx="74">
                  <c:v>41974</c:v>
                </c:pt>
                <c:pt idx="75">
                  <c:v>41944</c:v>
                </c:pt>
                <c:pt idx="76">
                  <c:v>41913</c:v>
                </c:pt>
                <c:pt idx="77">
                  <c:v>41883</c:v>
                </c:pt>
                <c:pt idx="78">
                  <c:v>41852</c:v>
                </c:pt>
                <c:pt idx="79">
                  <c:v>41821</c:v>
                </c:pt>
                <c:pt idx="80">
                  <c:v>41791</c:v>
                </c:pt>
                <c:pt idx="81">
                  <c:v>41760</c:v>
                </c:pt>
                <c:pt idx="82">
                  <c:v>41730</c:v>
                </c:pt>
                <c:pt idx="83">
                  <c:v>41699</c:v>
                </c:pt>
                <c:pt idx="84">
                  <c:v>41671</c:v>
                </c:pt>
                <c:pt idx="85">
                  <c:v>41640</c:v>
                </c:pt>
                <c:pt idx="86">
                  <c:v>41609</c:v>
                </c:pt>
                <c:pt idx="87">
                  <c:v>41579</c:v>
                </c:pt>
                <c:pt idx="88">
                  <c:v>41548</c:v>
                </c:pt>
                <c:pt idx="89">
                  <c:v>41518</c:v>
                </c:pt>
                <c:pt idx="90">
                  <c:v>41487</c:v>
                </c:pt>
                <c:pt idx="91">
                  <c:v>41456</c:v>
                </c:pt>
                <c:pt idx="92">
                  <c:v>41426</c:v>
                </c:pt>
                <c:pt idx="93">
                  <c:v>41395</c:v>
                </c:pt>
                <c:pt idx="94">
                  <c:v>41365</c:v>
                </c:pt>
                <c:pt idx="95">
                  <c:v>41334</c:v>
                </c:pt>
                <c:pt idx="96">
                  <c:v>41306</c:v>
                </c:pt>
                <c:pt idx="97">
                  <c:v>41275</c:v>
                </c:pt>
                <c:pt idx="98">
                  <c:v>41244</c:v>
                </c:pt>
                <c:pt idx="99">
                  <c:v>41214</c:v>
                </c:pt>
                <c:pt idx="100">
                  <c:v>41183</c:v>
                </c:pt>
                <c:pt idx="101">
                  <c:v>41153</c:v>
                </c:pt>
                <c:pt idx="102">
                  <c:v>41122</c:v>
                </c:pt>
                <c:pt idx="103">
                  <c:v>41091</c:v>
                </c:pt>
                <c:pt idx="104">
                  <c:v>41061</c:v>
                </c:pt>
                <c:pt idx="105">
                  <c:v>41030</c:v>
                </c:pt>
                <c:pt idx="106">
                  <c:v>41000</c:v>
                </c:pt>
                <c:pt idx="107">
                  <c:v>40969</c:v>
                </c:pt>
                <c:pt idx="108">
                  <c:v>40940</c:v>
                </c:pt>
                <c:pt idx="109">
                  <c:v>40909</c:v>
                </c:pt>
                <c:pt idx="110">
                  <c:v>40878</c:v>
                </c:pt>
                <c:pt idx="111">
                  <c:v>40848</c:v>
                </c:pt>
                <c:pt idx="112">
                  <c:v>40817</c:v>
                </c:pt>
                <c:pt idx="113">
                  <c:v>40787</c:v>
                </c:pt>
                <c:pt idx="114">
                  <c:v>40756</c:v>
                </c:pt>
                <c:pt idx="115">
                  <c:v>40725</c:v>
                </c:pt>
                <c:pt idx="116">
                  <c:v>40695</c:v>
                </c:pt>
                <c:pt idx="117">
                  <c:v>40664</c:v>
                </c:pt>
                <c:pt idx="118">
                  <c:v>40634</c:v>
                </c:pt>
                <c:pt idx="119">
                  <c:v>40603</c:v>
                </c:pt>
                <c:pt idx="120">
                  <c:v>40575</c:v>
                </c:pt>
                <c:pt idx="121">
                  <c:v>40544</c:v>
                </c:pt>
                <c:pt idx="122">
                  <c:v>40513</c:v>
                </c:pt>
                <c:pt idx="123">
                  <c:v>40483</c:v>
                </c:pt>
                <c:pt idx="124">
                  <c:v>40452</c:v>
                </c:pt>
                <c:pt idx="125">
                  <c:v>40422</c:v>
                </c:pt>
                <c:pt idx="126">
                  <c:v>40391</c:v>
                </c:pt>
                <c:pt idx="127">
                  <c:v>40360</c:v>
                </c:pt>
                <c:pt idx="128">
                  <c:v>40330</c:v>
                </c:pt>
                <c:pt idx="129">
                  <c:v>40299</c:v>
                </c:pt>
                <c:pt idx="130">
                  <c:v>40269</c:v>
                </c:pt>
                <c:pt idx="131">
                  <c:v>40238</c:v>
                </c:pt>
                <c:pt idx="132">
                  <c:v>40210</c:v>
                </c:pt>
                <c:pt idx="133">
                  <c:v>40179</c:v>
                </c:pt>
                <c:pt idx="134">
                  <c:v>40148</c:v>
                </c:pt>
                <c:pt idx="135">
                  <c:v>40118</c:v>
                </c:pt>
                <c:pt idx="136">
                  <c:v>40087</c:v>
                </c:pt>
                <c:pt idx="137">
                  <c:v>40057</c:v>
                </c:pt>
                <c:pt idx="138">
                  <c:v>40026</c:v>
                </c:pt>
                <c:pt idx="139">
                  <c:v>39995</c:v>
                </c:pt>
                <c:pt idx="140">
                  <c:v>39965</c:v>
                </c:pt>
                <c:pt idx="141">
                  <c:v>39934</c:v>
                </c:pt>
                <c:pt idx="142">
                  <c:v>39904</c:v>
                </c:pt>
                <c:pt idx="143">
                  <c:v>39873</c:v>
                </c:pt>
                <c:pt idx="144">
                  <c:v>39845</c:v>
                </c:pt>
                <c:pt idx="145">
                  <c:v>39814</c:v>
                </c:pt>
                <c:pt idx="146">
                  <c:v>39783</c:v>
                </c:pt>
                <c:pt idx="147">
                  <c:v>39753</c:v>
                </c:pt>
                <c:pt idx="148">
                  <c:v>39722</c:v>
                </c:pt>
                <c:pt idx="149">
                  <c:v>39692</c:v>
                </c:pt>
                <c:pt idx="150">
                  <c:v>39661</c:v>
                </c:pt>
                <c:pt idx="151">
                  <c:v>39630</c:v>
                </c:pt>
                <c:pt idx="152">
                  <c:v>39600</c:v>
                </c:pt>
                <c:pt idx="153">
                  <c:v>39569</c:v>
                </c:pt>
                <c:pt idx="154">
                  <c:v>39539</c:v>
                </c:pt>
                <c:pt idx="155">
                  <c:v>39508</c:v>
                </c:pt>
                <c:pt idx="156">
                  <c:v>39479</c:v>
                </c:pt>
                <c:pt idx="157">
                  <c:v>39448</c:v>
                </c:pt>
                <c:pt idx="158">
                  <c:v>39417</c:v>
                </c:pt>
                <c:pt idx="159">
                  <c:v>39387</c:v>
                </c:pt>
                <c:pt idx="160">
                  <c:v>39356</c:v>
                </c:pt>
                <c:pt idx="161">
                  <c:v>39326</c:v>
                </c:pt>
                <c:pt idx="162">
                  <c:v>39295</c:v>
                </c:pt>
                <c:pt idx="163">
                  <c:v>39264</c:v>
                </c:pt>
                <c:pt idx="164">
                  <c:v>39234</c:v>
                </c:pt>
                <c:pt idx="165">
                  <c:v>39203</c:v>
                </c:pt>
                <c:pt idx="166">
                  <c:v>39173</c:v>
                </c:pt>
                <c:pt idx="167">
                  <c:v>39142</c:v>
                </c:pt>
                <c:pt idx="168">
                  <c:v>39114</c:v>
                </c:pt>
                <c:pt idx="169">
                  <c:v>39083</c:v>
                </c:pt>
                <c:pt idx="170">
                  <c:v>39052</c:v>
                </c:pt>
                <c:pt idx="171">
                  <c:v>39022</c:v>
                </c:pt>
                <c:pt idx="172">
                  <c:v>38991</c:v>
                </c:pt>
                <c:pt idx="173">
                  <c:v>38961</c:v>
                </c:pt>
                <c:pt idx="174">
                  <c:v>38930</c:v>
                </c:pt>
                <c:pt idx="175">
                  <c:v>38899</c:v>
                </c:pt>
                <c:pt idx="176">
                  <c:v>38869</c:v>
                </c:pt>
                <c:pt idx="177">
                  <c:v>38838</c:v>
                </c:pt>
                <c:pt idx="178">
                  <c:v>38808</c:v>
                </c:pt>
                <c:pt idx="179">
                  <c:v>38777</c:v>
                </c:pt>
                <c:pt idx="180">
                  <c:v>38749</c:v>
                </c:pt>
                <c:pt idx="181">
                  <c:v>38718</c:v>
                </c:pt>
                <c:pt idx="182">
                  <c:v>38687</c:v>
                </c:pt>
                <c:pt idx="183">
                  <c:v>38657</c:v>
                </c:pt>
                <c:pt idx="184">
                  <c:v>38626</c:v>
                </c:pt>
                <c:pt idx="185">
                  <c:v>38596</c:v>
                </c:pt>
                <c:pt idx="186">
                  <c:v>38565</c:v>
                </c:pt>
                <c:pt idx="187">
                  <c:v>38534</c:v>
                </c:pt>
                <c:pt idx="188">
                  <c:v>38504</c:v>
                </c:pt>
                <c:pt idx="189">
                  <c:v>38473</c:v>
                </c:pt>
                <c:pt idx="190">
                  <c:v>38443</c:v>
                </c:pt>
                <c:pt idx="191">
                  <c:v>38412</c:v>
                </c:pt>
                <c:pt idx="192">
                  <c:v>38384</c:v>
                </c:pt>
              </c:numCache>
            </c:numRef>
          </c:cat>
          <c:val>
            <c:numRef>
              <c:f>'Initial Data'!$N$3:$N$195</c:f>
              <c:numCache>
                <c:formatCode>General</c:formatCode>
                <c:ptCount val="193"/>
                <c:pt idx="0">
                  <c:v>1.1296150784095811</c:v>
                </c:pt>
                <c:pt idx="1">
                  <c:v>0.79387270089952233</c:v>
                </c:pt>
                <c:pt idx="2">
                  <c:v>0.85074627334654285</c:v>
                </c:pt>
                <c:pt idx="3">
                  <c:v>0.73071479243629878</c:v>
                </c:pt>
                <c:pt idx="4">
                  <c:v>0.64980360880428556</c:v>
                </c:pt>
                <c:pt idx="5">
                  <c:v>0.69913587748198347</c:v>
                </c:pt>
                <c:pt idx="6">
                  <c:v>0.63754910801102571</c:v>
                </c:pt>
                <c:pt idx="7">
                  <c:v>0.5718774682835045</c:v>
                </c:pt>
                <c:pt idx="8">
                  <c:v>0.46802828065896995</c:v>
                </c:pt>
                <c:pt idx="9">
                  <c:v>0.48656713317935169</c:v>
                </c:pt>
                <c:pt idx="10">
                  <c:v>0.45058914530748956</c:v>
                </c:pt>
                <c:pt idx="11">
                  <c:v>0.38586014498475585</c:v>
                </c:pt>
                <c:pt idx="12">
                  <c:v>0.52160251306826355</c:v>
                </c:pt>
                <c:pt idx="13">
                  <c:v>0.51029063596887236</c:v>
                </c:pt>
                <c:pt idx="14">
                  <c:v>0.50353492526206045</c:v>
                </c:pt>
                <c:pt idx="15">
                  <c:v>0.48562449377456424</c:v>
                </c:pt>
                <c:pt idx="16">
                  <c:v>0.47085621458425092</c:v>
                </c:pt>
                <c:pt idx="17">
                  <c:v>0.64728986182906956</c:v>
                </c:pt>
                <c:pt idx="18">
                  <c:v>0.67007070950288428</c:v>
                </c:pt>
                <c:pt idx="19">
                  <c:v>0.66472898146963133</c:v>
                </c:pt>
                <c:pt idx="20">
                  <c:v>0.54831109039085346</c:v>
                </c:pt>
                <c:pt idx="21">
                  <c:v>0.57250585789455277</c:v>
                </c:pt>
                <c:pt idx="22">
                  <c:v>0.62702276113047095</c:v>
                </c:pt>
                <c:pt idx="23">
                  <c:v>0.51657501911783132</c:v>
                </c:pt>
                <c:pt idx="24">
                  <c:v>0.4835820900681197</c:v>
                </c:pt>
                <c:pt idx="25">
                  <c:v>0.52725844376249975</c:v>
                </c:pt>
                <c:pt idx="26">
                  <c:v>0.45153180042319557</c:v>
                </c:pt>
                <c:pt idx="27">
                  <c:v>0.49410840552683721</c:v>
                </c:pt>
                <c:pt idx="28">
                  <c:v>0.54595442117975113</c:v>
                </c:pt>
                <c:pt idx="29">
                  <c:v>0.44713272750564875</c:v>
                </c:pt>
                <c:pt idx="30">
                  <c:v>0.55271011617564436</c:v>
                </c:pt>
                <c:pt idx="31">
                  <c:v>0.50070699133677954</c:v>
                </c:pt>
                <c:pt idx="32">
                  <c:v>0.6860957836262126</c:v>
                </c:pt>
                <c:pt idx="33">
                  <c:v>0.5451688909609147</c:v>
                </c:pt>
                <c:pt idx="34">
                  <c:v>0.47619792690658519</c:v>
                </c:pt>
                <c:pt idx="35">
                  <c:v>0.45577374844387281</c:v>
                </c:pt>
                <c:pt idx="36">
                  <c:v>0.50054988215082852</c:v>
                </c:pt>
                <c:pt idx="37">
                  <c:v>0.4054987932286318</c:v>
                </c:pt>
                <c:pt idx="38">
                  <c:v>0.37721915546836904</c:v>
                </c:pt>
                <c:pt idx="39">
                  <c:v>0.32333070468717345</c:v>
                </c:pt>
                <c:pt idx="40">
                  <c:v>0.32395915714189605</c:v>
                </c:pt>
                <c:pt idx="41">
                  <c:v>0.26504321241026824</c:v>
                </c:pt>
                <c:pt idx="42">
                  <c:v>0.2656716334431537</c:v>
                </c:pt>
                <c:pt idx="43">
                  <c:v>0.25278868019517109</c:v>
                </c:pt>
                <c:pt idx="44">
                  <c:v>0.280754131005369</c:v>
                </c:pt>
                <c:pt idx="45">
                  <c:v>0.28782402866224577</c:v>
                </c:pt>
                <c:pt idx="46">
                  <c:v>0.25891593844726041</c:v>
                </c:pt>
                <c:pt idx="47">
                  <c:v>0.23487823299675623</c:v>
                </c:pt>
                <c:pt idx="48">
                  <c:v>0.24776118624473883</c:v>
                </c:pt>
                <c:pt idx="49">
                  <c:v>0.27682640135659381</c:v>
                </c:pt>
                <c:pt idx="50">
                  <c:v>0.25608795738922363</c:v>
                </c:pt>
                <c:pt idx="51">
                  <c:v>0.29049488482341285</c:v>
                </c:pt>
                <c:pt idx="52">
                  <c:v>0.28201100449297706</c:v>
                </c:pt>
                <c:pt idx="53">
                  <c:v>0.36213665790615374</c:v>
                </c:pt>
                <c:pt idx="54">
                  <c:v>0.30180673050096685</c:v>
                </c:pt>
                <c:pt idx="55">
                  <c:v>0.2614296697115579</c:v>
                </c:pt>
                <c:pt idx="56">
                  <c:v>0.2656716334431537</c:v>
                </c:pt>
                <c:pt idx="57">
                  <c:v>0.23912018101743343</c:v>
                </c:pt>
                <c:pt idx="58">
                  <c:v>0.22969362986037298</c:v>
                </c:pt>
                <c:pt idx="59">
                  <c:v>0.26001568703799882</c:v>
                </c:pt>
                <c:pt idx="60">
                  <c:v>0.28468186065414419</c:v>
                </c:pt>
                <c:pt idx="61">
                  <c:v>0.26394341668677401</c:v>
                </c:pt>
                <c:pt idx="62">
                  <c:v>0.36355064057971276</c:v>
                </c:pt>
                <c:pt idx="63">
                  <c:v>0.39905733231555907</c:v>
                </c:pt>
                <c:pt idx="64">
                  <c:v>0.44713272750564875</c:v>
                </c:pt>
                <c:pt idx="65">
                  <c:v>0.42325216266293281</c:v>
                </c:pt>
                <c:pt idx="66">
                  <c:v>0.43660644346876848</c:v>
                </c:pt>
                <c:pt idx="67">
                  <c:v>0.48719558563407434</c:v>
                </c:pt>
                <c:pt idx="68">
                  <c:v>0.56904948722546789</c:v>
                </c:pt>
                <c:pt idx="69">
                  <c:v>0.57611935346050736</c:v>
                </c:pt>
                <c:pt idx="70">
                  <c:v>0.61209737275420673</c:v>
                </c:pt>
                <c:pt idx="71">
                  <c:v>0.78680283466448275</c:v>
                </c:pt>
                <c:pt idx="72">
                  <c:v>0.75538099747428133</c:v>
                </c:pt>
                <c:pt idx="73">
                  <c:v>0.5896307591632125</c:v>
                </c:pt>
                <c:pt idx="74">
                  <c:v>0.56355063429534535</c:v>
                </c:pt>
                <c:pt idx="75">
                  <c:v>0.65577377358134248</c:v>
                </c:pt>
                <c:pt idx="76">
                  <c:v>0.65153180984974679</c:v>
                </c:pt>
                <c:pt idx="77">
                  <c:v>0.8103692125571339</c:v>
                </c:pt>
                <c:pt idx="78">
                  <c:v>0.78161820010626237</c:v>
                </c:pt>
                <c:pt idx="79">
                  <c:v>0.70997639560168435</c:v>
                </c:pt>
                <c:pt idx="80">
                  <c:v>0.64367635055219641</c:v>
                </c:pt>
                <c:pt idx="81">
                  <c:v>0.50966218351414982</c:v>
                </c:pt>
                <c:pt idx="82">
                  <c:v>0.61225451336199488</c:v>
                </c:pt>
                <c:pt idx="83">
                  <c:v>0.73322853941151489</c:v>
                </c:pt>
                <c:pt idx="84">
                  <c:v>0.8626865400569822</c:v>
                </c:pt>
                <c:pt idx="85">
                  <c:v>1.0133542493839984</c:v>
                </c:pt>
                <c:pt idx="86">
                  <c:v>1</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numCache>
            </c:numRef>
          </c:val>
          <c:smooth val="0"/>
          <c:extLst>
            <c:ext xmlns:c16="http://schemas.microsoft.com/office/drawing/2014/chart" uri="{C3380CC4-5D6E-409C-BE32-E72D297353CC}">
              <c16:uniqueId val="{0000000C-1051-424F-920E-2A775496EC92}"/>
            </c:ext>
          </c:extLst>
        </c:ser>
        <c:ser>
          <c:idx val="13"/>
          <c:order val="13"/>
          <c:tx>
            <c:strRef>
              <c:f>'Initial Data'!$O$2</c:f>
              <c:strCache>
                <c:ptCount val="1"/>
                <c:pt idx="0">
                  <c:v>Balfour Beatty (GBP)</c:v>
                </c:pt>
              </c:strCache>
            </c:strRef>
          </c:tx>
          <c:spPr>
            <a:ln w="28575" cap="rnd">
              <a:solidFill>
                <a:schemeClr val="accent2">
                  <a:lumMod val="80000"/>
                  <a:lumOff val="20000"/>
                </a:schemeClr>
              </a:solidFill>
              <a:round/>
            </a:ln>
            <a:effectLst/>
          </c:spPr>
          <c:marker>
            <c:symbol val="none"/>
          </c:marker>
          <c:cat>
            <c:numRef>
              <c:f>'Initial Data'!$A$3:$A$195</c:f>
              <c:numCache>
                <c:formatCode>m/d/yyyy</c:formatCode>
                <c:ptCount val="193"/>
                <c:pt idx="0">
                  <c:v>44228</c:v>
                </c:pt>
                <c:pt idx="1">
                  <c:v>44197</c:v>
                </c:pt>
                <c:pt idx="2">
                  <c:v>44166</c:v>
                </c:pt>
                <c:pt idx="3">
                  <c:v>44136</c:v>
                </c:pt>
                <c:pt idx="4">
                  <c:v>44105</c:v>
                </c:pt>
                <c:pt idx="5">
                  <c:v>44075</c:v>
                </c:pt>
                <c:pt idx="6">
                  <c:v>44044</c:v>
                </c:pt>
                <c:pt idx="7">
                  <c:v>44013</c:v>
                </c:pt>
                <c:pt idx="8">
                  <c:v>43983</c:v>
                </c:pt>
                <c:pt idx="9">
                  <c:v>43952</c:v>
                </c:pt>
                <c:pt idx="10">
                  <c:v>43922</c:v>
                </c:pt>
                <c:pt idx="11">
                  <c:v>43891</c:v>
                </c:pt>
                <c:pt idx="12">
                  <c:v>43862</c:v>
                </c:pt>
                <c:pt idx="13">
                  <c:v>43831</c:v>
                </c:pt>
                <c:pt idx="14">
                  <c:v>43800</c:v>
                </c:pt>
                <c:pt idx="15">
                  <c:v>43770</c:v>
                </c:pt>
                <c:pt idx="16">
                  <c:v>43739</c:v>
                </c:pt>
                <c:pt idx="17">
                  <c:v>43709</c:v>
                </c:pt>
                <c:pt idx="18">
                  <c:v>43678</c:v>
                </c:pt>
                <c:pt idx="19">
                  <c:v>43647</c:v>
                </c:pt>
                <c:pt idx="20">
                  <c:v>43617</c:v>
                </c:pt>
                <c:pt idx="21">
                  <c:v>43586</c:v>
                </c:pt>
                <c:pt idx="22">
                  <c:v>43556</c:v>
                </c:pt>
                <c:pt idx="23">
                  <c:v>43525</c:v>
                </c:pt>
                <c:pt idx="24">
                  <c:v>43497</c:v>
                </c:pt>
                <c:pt idx="25">
                  <c:v>43466</c:v>
                </c:pt>
                <c:pt idx="26">
                  <c:v>43435</c:v>
                </c:pt>
                <c:pt idx="27">
                  <c:v>43405</c:v>
                </c:pt>
                <c:pt idx="28">
                  <c:v>43374</c:v>
                </c:pt>
                <c:pt idx="29">
                  <c:v>43344</c:v>
                </c:pt>
                <c:pt idx="30">
                  <c:v>43313</c:v>
                </c:pt>
                <c:pt idx="31">
                  <c:v>43282</c:v>
                </c:pt>
                <c:pt idx="32">
                  <c:v>43252</c:v>
                </c:pt>
                <c:pt idx="33">
                  <c:v>43221</c:v>
                </c:pt>
                <c:pt idx="34">
                  <c:v>43191</c:v>
                </c:pt>
                <c:pt idx="35">
                  <c:v>43160</c:v>
                </c:pt>
                <c:pt idx="36">
                  <c:v>43132</c:v>
                </c:pt>
                <c:pt idx="37">
                  <c:v>43101</c:v>
                </c:pt>
                <c:pt idx="38">
                  <c:v>43070</c:v>
                </c:pt>
                <c:pt idx="39">
                  <c:v>43040</c:v>
                </c:pt>
                <c:pt idx="40">
                  <c:v>43009</c:v>
                </c:pt>
                <c:pt idx="41">
                  <c:v>42979</c:v>
                </c:pt>
                <c:pt idx="42">
                  <c:v>42948</c:v>
                </c:pt>
                <c:pt idx="43">
                  <c:v>42917</c:v>
                </c:pt>
                <c:pt idx="44">
                  <c:v>42887</c:v>
                </c:pt>
                <c:pt idx="45">
                  <c:v>42856</c:v>
                </c:pt>
                <c:pt idx="46">
                  <c:v>42826</c:v>
                </c:pt>
                <c:pt idx="47">
                  <c:v>42795</c:v>
                </c:pt>
                <c:pt idx="48">
                  <c:v>42767</c:v>
                </c:pt>
                <c:pt idx="49">
                  <c:v>42736</c:v>
                </c:pt>
                <c:pt idx="50">
                  <c:v>42705</c:v>
                </c:pt>
                <c:pt idx="51">
                  <c:v>42675</c:v>
                </c:pt>
                <c:pt idx="52">
                  <c:v>42644</c:v>
                </c:pt>
                <c:pt idx="53">
                  <c:v>42614</c:v>
                </c:pt>
                <c:pt idx="54">
                  <c:v>42583</c:v>
                </c:pt>
                <c:pt idx="55">
                  <c:v>42552</c:v>
                </c:pt>
                <c:pt idx="56">
                  <c:v>42522</c:v>
                </c:pt>
                <c:pt idx="57">
                  <c:v>42491</c:v>
                </c:pt>
                <c:pt idx="58">
                  <c:v>42461</c:v>
                </c:pt>
                <c:pt idx="59">
                  <c:v>42430</c:v>
                </c:pt>
                <c:pt idx="60">
                  <c:v>42401</c:v>
                </c:pt>
                <c:pt idx="61">
                  <c:v>42370</c:v>
                </c:pt>
                <c:pt idx="62">
                  <c:v>42339</c:v>
                </c:pt>
                <c:pt idx="63">
                  <c:v>42309</c:v>
                </c:pt>
                <c:pt idx="64">
                  <c:v>42278</c:v>
                </c:pt>
                <c:pt idx="65">
                  <c:v>42248</c:v>
                </c:pt>
                <c:pt idx="66">
                  <c:v>42217</c:v>
                </c:pt>
                <c:pt idx="67">
                  <c:v>42186</c:v>
                </c:pt>
                <c:pt idx="68">
                  <c:v>42156</c:v>
                </c:pt>
                <c:pt idx="69">
                  <c:v>42125</c:v>
                </c:pt>
                <c:pt idx="70">
                  <c:v>42095</c:v>
                </c:pt>
                <c:pt idx="71">
                  <c:v>42064</c:v>
                </c:pt>
                <c:pt idx="72">
                  <c:v>42036</c:v>
                </c:pt>
                <c:pt idx="73">
                  <c:v>42005</c:v>
                </c:pt>
                <c:pt idx="74">
                  <c:v>41974</c:v>
                </c:pt>
                <c:pt idx="75">
                  <c:v>41944</c:v>
                </c:pt>
                <c:pt idx="76">
                  <c:v>41913</c:v>
                </c:pt>
                <c:pt idx="77">
                  <c:v>41883</c:v>
                </c:pt>
                <c:pt idx="78">
                  <c:v>41852</c:v>
                </c:pt>
                <c:pt idx="79">
                  <c:v>41821</c:v>
                </c:pt>
                <c:pt idx="80">
                  <c:v>41791</c:v>
                </c:pt>
                <c:pt idx="81">
                  <c:v>41760</c:v>
                </c:pt>
                <c:pt idx="82">
                  <c:v>41730</c:v>
                </c:pt>
                <c:pt idx="83">
                  <c:v>41699</c:v>
                </c:pt>
                <c:pt idx="84">
                  <c:v>41671</c:v>
                </c:pt>
                <c:pt idx="85">
                  <c:v>41640</c:v>
                </c:pt>
                <c:pt idx="86">
                  <c:v>41609</c:v>
                </c:pt>
                <c:pt idx="87">
                  <c:v>41579</c:v>
                </c:pt>
                <c:pt idx="88">
                  <c:v>41548</c:v>
                </c:pt>
                <c:pt idx="89">
                  <c:v>41518</c:v>
                </c:pt>
                <c:pt idx="90">
                  <c:v>41487</c:v>
                </c:pt>
                <c:pt idx="91">
                  <c:v>41456</c:v>
                </c:pt>
                <c:pt idx="92">
                  <c:v>41426</c:v>
                </c:pt>
                <c:pt idx="93">
                  <c:v>41395</c:v>
                </c:pt>
                <c:pt idx="94">
                  <c:v>41365</c:v>
                </c:pt>
                <c:pt idx="95">
                  <c:v>41334</c:v>
                </c:pt>
                <c:pt idx="96">
                  <c:v>41306</c:v>
                </c:pt>
                <c:pt idx="97">
                  <c:v>41275</c:v>
                </c:pt>
                <c:pt idx="98">
                  <c:v>41244</c:v>
                </c:pt>
                <c:pt idx="99">
                  <c:v>41214</c:v>
                </c:pt>
                <c:pt idx="100">
                  <c:v>41183</c:v>
                </c:pt>
                <c:pt idx="101">
                  <c:v>41153</c:v>
                </c:pt>
                <c:pt idx="102">
                  <c:v>41122</c:v>
                </c:pt>
                <c:pt idx="103">
                  <c:v>41091</c:v>
                </c:pt>
                <c:pt idx="104">
                  <c:v>41061</c:v>
                </c:pt>
                <c:pt idx="105">
                  <c:v>41030</c:v>
                </c:pt>
                <c:pt idx="106">
                  <c:v>41000</c:v>
                </c:pt>
                <c:pt idx="107">
                  <c:v>40969</c:v>
                </c:pt>
                <c:pt idx="108">
                  <c:v>40940</c:v>
                </c:pt>
                <c:pt idx="109">
                  <c:v>40909</c:v>
                </c:pt>
                <c:pt idx="110">
                  <c:v>40878</c:v>
                </c:pt>
                <c:pt idx="111">
                  <c:v>40848</c:v>
                </c:pt>
                <c:pt idx="112">
                  <c:v>40817</c:v>
                </c:pt>
                <c:pt idx="113">
                  <c:v>40787</c:v>
                </c:pt>
                <c:pt idx="114">
                  <c:v>40756</c:v>
                </c:pt>
                <c:pt idx="115">
                  <c:v>40725</c:v>
                </c:pt>
                <c:pt idx="116">
                  <c:v>40695</c:v>
                </c:pt>
                <c:pt idx="117">
                  <c:v>40664</c:v>
                </c:pt>
                <c:pt idx="118">
                  <c:v>40634</c:v>
                </c:pt>
                <c:pt idx="119">
                  <c:v>40603</c:v>
                </c:pt>
                <c:pt idx="120">
                  <c:v>40575</c:v>
                </c:pt>
                <c:pt idx="121">
                  <c:v>40544</c:v>
                </c:pt>
                <c:pt idx="122">
                  <c:v>40513</c:v>
                </c:pt>
                <c:pt idx="123">
                  <c:v>40483</c:v>
                </c:pt>
                <c:pt idx="124">
                  <c:v>40452</c:v>
                </c:pt>
                <c:pt idx="125">
                  <c:v>40422</c:v>
                </c:pt>
                <c:pt idx="126">
                  <c:v>40391</c:v>
                </c:pt>
                <c:pt idx="127">
                  <c:v>40360</c:v>
                </c:pt>
                <c:pt idx="128">
                  <c:v>40330</c:v>
                </c:pt>
                <c:pt idx="129">
                  <c:v>40299</c:v>
                </c:pt>
                <c:pt idx="130">
                  <c:v>40269</c:v>
                </c:pt>
                <c:pt idx="131">
                  <c:v>40238</c:v>
                </c:pt>
                <c:pt idx="132">
                  <c:v>40210</c:v>
                </c:pt>
                <c:pt idx="133">
                  <c:v>40179</c:v>
                </c:pt>
                <c:pt idx="134">
                  <c:v>40148</c:v>
                </c:pt>
                <c:pt idx="135">
                  <c:v>40118</c:v>
                </c:pt>
                <c:pt idx="136">
                  <c:v>40087</c:v>
                </c:pt>
                <c:pt idx="137">
                  <c:v>40057</c:v>
                </c:pt>
                <c:pt idx="138">
                  <c:v>40026</c:v>
                </c:pt>
                <c:pt idx="139">
                  <c:v>39995</c:v>
                </c:pt>
                <c:pt idx="140">
                  <c:v>39965</c:v>
                </c:pt>
                <c:pt idx="141">
                  <c:v>39934</c:v>
                </c:pt>
                <c:pt idx="142">
                  <c:v>39904</c:v>
                </c:pt>
                <c:pt idx="143">
                  <c:v>39873</c:v>
                </c:pt>
                <c:pt idx="144">
                  <c:v>39845</c:v>
                </c:pt>
                <c:pt idx="145">
                  <c:v>39814</c:v>
                </c:pt>
                <c:pt idx="146">
                  <c:v>39783</c:v>
                </c:pt>
                <c:pt idx="147">
                  <c:v>39753</c:v>
                </c:pt>
                <c:pt idx="148">
                  <c:v>39722</c:v>
                </c:pt>
                <c:pt idx="149">
                  <c:v>39692</c:v>
                </c:pt>
                <c:pt idx="150">
                  <c:v>39661</c:v>
                </c:pt>
                <c:pt idx="151">
                  <c:v>39630</c:v>
                </c:pt>
                <c:pt idx="152">
                  <c:v>39600</c:v>
                </c:pt>
                <c:pt idx="153">
                  <c:v>39569</c:v>
                </c:pt>
                <c:pt idx="154">
                  <c:v>39539</c:v>
                </c:pt>
                <c:pt idx="155">
                  <c:v>39508</c:v>
                </c:pt>
                <c:pt idx="156">
                  <c:v>39479</c:v>
                </c:pt>
                <c:pt idx="157">
                  <c:v>39448</c:v>
                </c:pt>
                <c:pt idx="158">
                  <c:v>39417</c:v>
                </c:pt>
                <c:pt idx="159">
                  <c:v>39387</c:v>
                </c:pt>
                <c:pt idx="160">
                  <c:v>39356</c:v>
                </c:pt>
                <c:pt idx="161">
                  <c:v>39326</c:v>
                </c:pt>
                <c:pt idx="162">
                  <c:v>39295</c:v>
                </c:pt>
                <c:pt idx="163">
                  <c:v>39264</c:v>
                </c:pt>
                <c:pt idx="164">
                  <c:v>39234</c:v>
                </c:pt>
                <c:pt idx="165">
                  <c:v>39203</c:v>
                </c:pt>
                <c:pt idx="166">
                  <c:v>39173</c:v>
                </c:pt>
                <c:pt idx="167">
                  <c:v>39142</c:v>
                </c:pt>
                <c:pt idx="168">
                  <c:v>39114</c:v>
                </c:pt>
                <c:pt idx="169">
                  <c:v>39083</c:v>
                </c:pt>
                <c:pt idx="170">
                  <c:v>39052</c:v>
                </c:pt>
                <c:pt idx="171">
                  <c:v>39022</c:v>
                </c:pt>
                <c:pt idx="172">
                  <c:v>38991</c:v>
                </c:pt>
                <c:pt idx="173">
                  <c:v>38961</c:v>
                </c:pt>
                <c:pt idx="174">
                  <c:v>38930</c:v>
                </c:pt>
                <c:pt idx="175">
                  <c:v>38899</c:v>
                </c:pt>
                <c:pt idx="176">
                  <c:v>38869</c:v>
                </c:pt>
                <c:pt idx="177">
                  <c:v>38838</c:v>
                </c:pt>
                <c:pt idx="178">
                  <c:v>38808</c:v>
                </c:pt>
                <c:pt idx="179">
                  <c:v>38777</c:v>
                </c:pt>
                <c:pt idx="180">
                  <c:v>38749</c:v>
                </c:pt>
                <c:pt idx="181">
                  <c:v>38718</c:v>
                </c:pt>
                <c:pt idx="182">
                  <c:v>38687</c:v>
                </c:pt>
                <c:pt idx="183">
                  <c:v>38657</c:v>
                </c:pt>
                <c:pt idx="184">
                  <c:v>38626</c:v>
                </c:pt>
                <c:pt idx="185">
                  <c:v>38596</c:v>
                </c:pt>
                <c:pt idx="186">
                  <c:v>38565</c:v>
                </c:pt>
                <c:pt idx="187">
                  <c:v>38534</c:v>
                </c:pt>
                <c:pt idx="188">
                  <c:v>38504</c:v>
                </c:pt>
                <c:pt idx="189">
                  <c:v>38473</c:v>
                </c:pt>
                <c:pt idx="190">
                  <c:v>38443</c:v>
                </c:pt>
                <c:pt idx="191">
                  <c:v>38412</c:v>
                </c:pt>
                <c:pt idx="192">
                  <c:v>38384</c:v>
                </c:pt>
              </c:numCache>
            </c:numRef>
          </c:cat>
          <c:val>
            <c:numRef>
              <c:f>'Initial Data'!$O$3:$O$195</c:f>
              <c:numCache>
                <c:formatCode>General</c:formatCode>
                <c:ptCount val="193"/>
                <c:pt idx="0">
                  <c:v>0.94591450825054124</c:v>
                </c:pt>
                <c:pt idx="1">
                  <c:v>0.94241371451907929</c:v>
                </c:pt>
                <c:pt idx="2">
                  <c:v>0.94591450825054124</c:v>
                </c:pt>
                <c:pt idx="3">
                  <c:v>0.89410269801061726</c:v>
                </c:pt>
                <c:pt idx="4">
                  <c:v>0.74776956204503298</c:v>
                </c:pt>
                <c:pt idx="5">
                  <c:v>0.78277749935965246</c:v>
                </c:pt>
                <c:pt idx="6">
                  <c:v>0.78067700211601287</c:v>
                </c:pt>
                <c:pt idx="7">
                  <c:v>0.84229099279450537</c:v>
                </c:pt>
                <c:pt idx="8">
                  <c:v>0.91300696315574936</c:v>
                </c:pt>
                <c:pt idx="9">
                  <c:v>0.87729893010912485</c:v>
                </c:pt>
                <c:pt idx="10">
                  <c:v>0.90880607369228228</c:v>
                </c:pt>
                <c:pt idx="11">
                  <c:v>0.75827194323941882</c:v>
                </c:pt>
                <c:pt idx="12">
                  <c:v>0.86189540618354865</c:v>
                </c:pt>
                <c:pt idx="13">
                  <c:v>0.93051093181305911</c:v>
                </c:pt>
                <c:pt idx="14">
                  <c:v>0.91510746039938895</c:v>
                </c:pt>
                <c:pt idx="15">
                  <c:v>0.7729752664091778</c:v>
                </c:pt>
                <c:pt idx="16">
                  <c:v>0.78907888606675902</c:v>
                </c:pt>
                <c:pt idx="17">
                  <c:v>0.77717620838455093</c:v>
                </c:pt>
                <c:pt idx="18">
                  <c:v>0.75477114950795687</c:v>
                </c:pt>
                <c:pt idx="19">
                  <c:v>0.72116350868115986</c:v>
                </c:pt>
                <c:pt idx="20">
                  <c:v>0.84719208301378968</c:v>
                </c:pt>
                <c:pt idx="21">
                  <c:v>0.83178861160011963</c:v>
                </c:pt>
                <c:pt idx="22">
                  <c:v>0.87939937484085839</c:v>
                </c:pt>
                <c:pt idx="23">
                  <c:v>0.91755805802093715</c:v>
                </c:pt>
                <c:pt idx="24">
                  <c:v>1.008228594661039</c:v>
                </c:pt>
                <c:pt idx="25">
                  <c:v>0.95921748242057181</c:v>
                </c:pt>
                <c:pt idx="26">
                  <c:v>0.87274788775584311</c:v>
                </c:pt>
                <c:pt idx="27">
                  <c:v>0.87869922659694721</c:v>
                </c:pt>
                <c:pt idx="28">
                  <c:v>0.9210588517523991</c:v>
                </c:pt>
                <c:pt idx="29">
                  <c:v>0.95956758279848042</c:v>
                </c:pt>
                <c:pt idx="30">
                  <c:v>1.014179986014049</c:v>
                </c:pt>
                <c:pt idx="31">
                  <c:v>1.0278330605619883</c:v>
                </c:pt>
                <c:pt idx="32">
                  <c:v>0.99317522362527744</c:v>
                </c:pt>
                <c:pt idx="33">
                  <c:v>1.0698425853395315</c:v>
                </c:pt>
                <c:pt idx="34">
                  <c:v>1.0299335578056279</c:v>
                </c:pt>
                <c:pt idx="35">
                  <c:v>0.93681242354397787</c:v>
                </c:pt>
                <c:pt idx="36">
                  <c:v>0.92841053959323161</c:v>
                </c:pt>
                <c:pt idx="37">
                  <c:v>0.98897422913799837</c:v>
                </c:pt>
                <c:pt idx="38">
                  <c:v>1.0397357382441965</c:v>
                </c:pt>
                <c:pt idx="39">
                  <c:v>0.92701013808159716</c:v>
                </c:pt>
                <c:pt idx="40">
                  <c:v>0.95921748242057181</c:v>
                </c:pt>
                <c:pt idx="41">
                  <c:v>0.94241371451907929</c:v>
                </c:pt>
                <c:pt idx="42">
                  <c:v>0.94136341338535345</c:v>
                </c:pt>
                <c:pt idx="43">
                  <c:v>0.92420954510595243</c:v>
                </c:pt>
                <c:pt idx="44">
                  <c:v>0.9473148047383636</c:v>
                </c:pt>
                <c:pt idx="45">
                  <c:v>0.98652363151645017</c:v>
                </c:pt>
                <c:pt idx="46">
                  <c:v>1.0215315688310695</c:v>
                </c:pt>
                <c:pt idx="47">
                  <c:v>0.94311381025108443</c:v>
                </c:pt>
                <c:pt idx="48">
                  <c:v>0.96831956712713529</c:v>
                </c:pt>
                <c:pt idx="49">
                  <c:v>0.90495517958291172</c:v>
                </c:pt>
                <c:pt idx="50">
                  <c:v>0.94136341338535345</c:v>
                </c:pt>
                <c:pt idx="51">
                  <c:v>0.93716252392188637</c:v>
                </c:pt>
                <c:pt idx="52">
                  <c:v>0.94871510122618596</c:v>
                </c:pt>
                <c:pt idx="53">
                  <c:v>0.97812174756570391</c:v>
                </c:pt>
                <c:pt idx="54">
                  <c:v>0.98827402838218115</c:v>
                </c:pt>
                <c:pt idx="55">
                  <c:v>0.77612595976273113</c:v>
                </c:pt>
                <c:pt idx="56">
                  <c:v>0.75267065226431729</c:v>
                </c:pt>
                <c:pt idx="57">
                  <c:v>0.86749669715865019</c:v>
                </c:pt>
                <c:pt idx="58">
                  <c:v>0.83528940533158158</c:v>
                </c:pt>
                <c:pt idx="59">
                  <c:v>0.89130210503497254</c:v>
                </c:pt>
                <c:pt idx="60">
                  <c:v>0.88009952308476957</c:v>
                </c:pt>
                <c:pt idx="61">
                  <c:v>0.87764897797512742</c:v>
                </c:pt>
                <c:pt idx="62">
                  <c:v>0.94591450825054124</c:v>
                </c:pt>
                <c:pt idx="63">
                  <c:v>0.89830369249789643</c:v>
                </c:pt>
                <c:pt idx="64">
                  <c:v>0.8723977873779345</c:v>
                </c:pt>
                <c:pt idx="65">
                  <c:v>0.88044962346267819</c:v>
                </c:pt>
                <c:pt idx="66">
                  <c:v>0.95396629182337889</c:v>
                </c:pt>
                <c:pt idx="67">
                  <c:v>0.8251370720031983</c:v>
                </c:pt>
                <c:pt idx="68">
                  <c:v>0.84684198263588106</c:v>
                </c:pt>
                <c:pt idx="69">
                  <c:v>0.8713475387561147</c:v>
                </c:pt>
                <c:pt idx="70">
                  <c:v>0.84929258025742926</c:v>
                </c:pt>
                <c:pt idx="71">
                  <c:v>0.84054059592877439</c:v>
                </c:pt>
                <c:pt idx="72">
                  <c:v>0.87799907835303603</c:v>
                </c:pt>
                <c:pt idx="73">
                  <c:v>0.77717620838455093</c:v>
                </c:pt>
                <c:pt idx="74">
                  <c:v>0.74216827106993144</c:v>
                </c:pt>
                <c:pt idx="75">
                  <c:v>0.64169550147935495</c:v>
                </c:pt>
                <c:pt idx="76">
                  <c:v>0.53807198602331907</c:v>
                </c:pt>
                <c:pt idx="77">
                  <c:v>0.66024971875848448</c:v>
                </c:pt>
                <c:pt idx="78">
                  <c:v>0.85069287674525162</c:v>
                </c:pt>
                <c:pt idx="79">
                  <c:v>0.83283880771003338</c:v>
                </c:pt>
                <c:pt idx="80">
                  <c:v>0.81743533629636322</c:v>
                </c:pt>
                <c:pt idx="81">
                  <c:v>0.82653742100292671</c:v>
                </c:pt>
                <c:pt idx="82">
                  <c:v>0.98127244091925725</c:v>
                </c:pt>
                <c:pt idx="83">
                  <c:v>1.04883782295076</c:v>
                </c:pt>
                <c:pt idx="84">
                  <c:v>1.1157030042264453</c:v>
                </c:pt>
                <c:pt idx="85">
                  <c:v>1.0215315688310695</c:v>
                </c:pt>
                <c:pt idx="86">
                  <c:v>1.0043777005516685</c:v>
                </c:pt>
                <c:pt idx="87">
                  <c:v>0.93646232316606925</c:v>
                </c:pt>
                <c:pt idx="88">
                  <c:v>1.0001768110882014</c:v>
                </c:pt>
                <c:pt idx="89">
                  <c:v>0.99527561584510493</c:v>
                </c:pt>
                <c:pt idx="90">
                  <c:v>0.86259555442745983</c:v>
                </c:pt>
                <c:pt idx="91">
                  <c:v>0.86434595129319081</c:v>
                </c:pt>
                <c:pt idx="92">
                  <c:v>0.83458920457576435</c:v>
                </c:pt>
                <c:pt idx="93">
                  <c:v>0.81603503980854086</c:v>
                </c:pt>
                <c:pt idx="94">
                  <c:v>0.75582134561787062</c:v>
                </c:pt>
                <c:pt idx="95">
                  <c:v>0.82198637864964497</c:v>
                </c:pt>
                <c:pt idx="96">
                  <c:v>0.99912650995447549</c:v>
                </c:pt>
                <c:pt idx="97">
                  <c:v>0.92876053494732813</c:v>
                </c:pt>
                <c:pt idx="98">
                  <c:v>0.95816728631065806</c:v>
                </c:pt>
                <c:pt idx="99">
                  <c:v>0.90425497882709449</c:v>
                </c:pt>
                <c:pt idx="100">
                  <c:v>1.1034502261663286</c:v>
                </c:pt>
                <c:pt idx="101">
                  <c:v>1.0631910982545163</c:v>
                </c:pt>
                <c:pt idx="102">
                  <c:v>0.98162254129716586</c:v>
                </c:pt>
                <c:pt idx="103">
                  <c:v>1.0148800817460544</c:v>
                </c:pt>
                <c:pt idx="104">
                  <c:v>1.0432365319756585</c:v>
                </c:pt>
                <c:pt idx="105">
                  <c:v>0.94976529733609971</c:v>
                </c:pt>
                <c:pt idx="106">
                  <c:v>0.91370716391156659</c:v>
                </c:pt>
                <c:pt idx="107">
                  <c:v>0.99947661033238411</c:v>
                </c:pt>
                <c:pt idx="108">
                  <c:v>0.97287055696851099</c:v>
                </c:pt>
                <c:pt idx="109">
                  <c:v>0.95921748242057181</c:v>
                </c:pt>
                <c:pt idx="110">
                  <c:v>0.92701013808159716</c:v>
                </c:pt>
                <c:pt idx="111">
                  <c:v>0.87904932697485583</c:v>
                </c:pt>
                <c:pt idx="112">
                  <c:v>0.88184991995050055</c:v>
                </c:pt>
                <c:pt idx="113">
                  <c:v>0.89480289876643448</c:v>
                </c:pt>
                <c:pt idx="114">
                  <c:v>0.87414818424366547</c:v>
                </c:pt>
                <c:pt idx="115">
                  <c:v>1.0628409978766078</c:v>
                </c:pt>
                <c:pt idx="116">
                  <c:v>1.0799948661560088</c:v>
                </c:pt>
                <c:pt idx="117">
                  <c:v>1.1269054811528363</c:v>
                </c:pt>
                <c:pt idx="118">
                  <c:v>1.1475601431636995</c:v>
                </c:pt>
                <c:pt idx="119">
                  <c:v>1.2035728428670904</c:v>
                </c:pt>
                <c:pt idx="120">
                  <c:v>1.2235274091459483</c:v>
                </c:pt>
                <c:pt idx="121">
                  <c:v>1.1745162969054812</c:v>
                </c:pt>
                <c:pt idx="122">
                  <c:v>1.095398337569679</c:v>
                </c:pt>
                <c:pt idx="123">
                  <c:v>0.95851728166475458</c:v>
                </c:pt>
                <c:pt idx="124">
                  <c:v>0.96866966750504391</c:v>
                </c:pt>
                <c:pt idx="125">
                  <c:v>0.93646232316606925</c:v>
                </c:pt>
                <c:pt idx="126">
                  <c:v>0.83914024692904599</c:v>
                </c:pt>
                <c:pt idx="127">
                  <c:v>0.87204773951193193</c:v>
                </c:pt>
                <c:pt idx="128">
                  <c:v>0.83773995044122362</c:v>
                </c:pt>
                <c:pt idx="129">
                  <c:v>0.8867510626816909</c:v>
                </c:pt>
                <c:pt idx="130">
                  <c:v>0.97006996399286627</c:v>
                </c:pt>
                <c:pt idx="131">
                  <c:v>1.022931970342704</c:v>
                </c:pt>
                <c:pt idx="132">
                  <c:v>0.96586896950558709</c:v>
                </c:pt>
                <c:pt idx="133">
                  <c:v>0.93611222278816064</c:v>
                </c:pt>
                <c:pt idx="134">
                  <c:v>0.90495517958291172</c:v>
                </c:pt>
                <c:pt idx="135">
                  <c:v>0.89445279838852587</c:v>
                </c:pt>
                <c:pt idx="136">
                  <c:v>0.93016093645896258</c:v>
                </c:pt>
                <c:pt idx="137">
                  <c:v>0.98170726050546719</c:v>
                </c:pt>
                <c:pt idx="138">
                  <c:v>1.0265244288572306</c:v>
                </c:pt>
                <c:pt idx="139">
                  <c:v>0.93216474878132649</c:v>
                </c:pt>
                <c:pt idx="140">
                  <c:v>0.94207344436996876</c:v>
                </c:pt>
                <c:pt idx="141">
                  <c:v>1.0350611388769564</c:v>
                </c:pt>
                <c:pt idx="142">
                  <c:v>1.0282013230577756</c:v>
                </c:pt>
                <c:pt idx="143">
                  <c:v>1</c:v>
                </c:pt>
                <c:pt idx="144">
                  <c:v>0.96951228054985683</c:v>
                </c:pt>
                <c:pt idx="145">
                  <c:v>1.1326219412401155</c:v>
                </c:pt>
                <c:pt idx="146">
                  <c:v>1.0038109360497196</c:v>
                </c:pt>
                <c:pt idx="147">
                  <c:v>0.93292691358619062</c:v>
                </c:pt>
                <c:pt idx="148">
                  <c:v>0.75914639250242577</c:v>
                </c:pt>
                <c:pt idx="149">
                  <c:v>0.91463417759245136</c:v>
                </c:pt>
                <c:pt idx="150">
                  <c:v>1.2576220068799979</c:v>
                </c:pt>
                <c:pt idx="151">
                  <c:v>1.2103662066196608</c:v>
                </c:pt>
                <c:pt idx="152">
                  <c:v>1.2957320290272096</c:v>
                </c:pt>
                <c:pt idx="153">
                  <c:v>1.3071648406771619</c:v>
                </c:pt>
                <c:pt idx="154">
                  <c:v>1.3422806829569662</c:v>
                </c:pt>
                <c:pt idx="155">
                  <c:v>1.4352196639191808</c:v>
                </c:pt>
                <c:pt idx="156">
                  <c:v>1.3598020645622961</c:v>
                </c:pt>
                <c:pt idx="157">
                  <c:v>1.2881923100542665</c:v>
                </c:pt>
                <c:pt idx="158">
                  <c:v>1.5152075845004265</c:v>
                </c:pt>
                <c:pt idx="159">
                  <c:v>1.4870216439303068</c:v>
                </c:pt>
                <c:pt idx="160">
                  <c:v>1.5083509754083035</c:v>
                </c:pt>
                <c:pt idx="161">
                  <c:v>1.4458845414562</c:v>
                </c:pt>
                <c:pt idx="162">
                  <c:v>1.4428388684137967</c:v>
                </c:pt>
                <c:pt idx="163">
                  <c:v>1.3278051879424573</c:v>
                </c:pt>
                <c:pt idx="164">
                  <c:v>1.3498997824277703</c:v>
                </c:pt>
                <c:pt idx="165">
                  <c:v>1.4017013353420609</c:v>
                </c:pt>
                <c:pt idx="166">
                  <c:v>1.4291252161311283</c:v>
                </c:pt>
                <c:pt idx="167">
                  <c:v>1.4535033188539805</c:v>
                </c:pt>
                <c:pt idx="168">
                  <c:v>1.381893560845157</c:v>
                </c:pt>
                <c:pt idx="169">
                  <c:v>1.2699087601432786</c:v>
                </c:pt>
                <c:pt idx="170">
                  <c:v>1.3498997824277703</c:v>
                </c:pt>
                <c:pt idx="171">
                  <c:v>1.2676251468819275</c:v>
                </c:pt>
                <c:pt idx="172">
                  <c:v>1.2348661019564307</c:v>
                </c:pt>
                <c:pt idx="173">
                  <c:v>1.2546739814771464</c:v>
                </c:pt>
                <c:pt idx="174">
                  <c:v>1.1373567927682677</c:v>
                </c:pt>
                <c:pt idx="175">
                  <c:v>1.0916496841412358</c:v>
                </c:pt>
                <c:pt idx="176">
                  <c:v>1.0467044217468384</c:v>
                </c:pt>
                <c:pt idx="177">
                  <c:v>1.0223263190239862</c:v>
                </c:pt>
                <c:pt idx="178">
                  <c:v>1.0939360770328097</c:v>
                </c:pt>
                <c:pt idx="179">
                  <c:v>1.1335489549210005</c:v>
                </c:pt>
                <c:pt idx="180">
                  <c:v>1.1419302191966683</c:v>
                </c:pt>
                <c:pt idx="181">
                  <c:v>1.1137410718994909</c:v>
                </c:pt>
                <c:pt idx="182">
                  <c:v>1.0847927529760897</c:v>
                </c:pt>
                <c:pt idx="183">
                  <c:v>1.0238508656829255</c:v>
                </c:pt>
                <c:pt idx="184">
                  <c:v>0.92911586901186538</c:v>
                </c:pt>
                <c:pt idx="185">
                  <c:v>0.99794811127732186</c:v>
                </c:pt>
                <c:pt idx="186">
                  <c:v>1.0093751571199987</c:v>
                </c:pt>
                <c:pt idx="187">
                  <c:v>1.0611798082367419</c:v>
                </c:pt>
                <c:pt idx="188">
                  <c:v>1.0078537086635118</c:v>
                </c:pt>
                <c:pt idx="189">
                  <c:v>0.98551820005598056</c:v>
                </c:pt>
                <c:pt idx="190">
                  <c:v>0.92835380923081323</c:v>
                </c:pt>
                <c:pt idx="191">
                  <c:v>0.95224110767410197</c:v>
                </c:pt>
                <c:pt idx="192">
                  <c:v>0.97789632445574759</c:v>
                </c:pt>
              </c:numCache>
            </c:numRef>
          </c:val>
          <c:smooth val="0"/>
          <c:extLst>
            <c:ext xmlns:c16="http://schemas.microsoft.com/office/drawing/2014/chart" uri="{C3380CC4-5D6E-409C-BE32-E72D297353CC}">
              <c16:uniqueId val="{0000000D-1051-424F-920E-2A775496EC92}"/>
            </c:ext>
          </c:extLst>
        </c:ser>
        <c:ser>
          <c:idx val="14"/>
          <c:order val="14"/>
          <c:tx>
            <c:strRef>
              <c:f>'Initial Data'!$P$2</c:f>
              <c:strCache>
                <c:ptCount val="1"/>
                <c:pt idx="0">
                  <c:v>BP.l (GBP)</c:v>
                </c:pt>
              </c:strCache>
            </c:strRef>
          </c:tx>
          <c:spPr>
            <a:ln w="28575" cap="rnd">
              <a:solidFill>
                <a:schemeClr val="accent3">
                  <a:lumMod val="80000"/>
                  <a:lumOff val="20000"/>
                </a:schemeClr>
              </a:solidFill>
              <a:round/>
            </a:ln>
            <a:effectLst/>
          </c:spPr>
          <c:marker>
            <c:symbol val="none"/>
          </c:marker>
          <c:cat>
            <c:numRef>
              <c:f>'Initial Data'!$A$3:$A$195</c:f>
              <c:numCache>
                <c:formatCode>m/d/yyyy</c:formatCode>
                <c:ptCount val="193"/>
                <c:pt idx="0">
                  <c:v>44228</c:v>
                </c:pt>
                <c:pt idx="1">
                  <c:v>44197</c:v>
                </c:pt>
                <c:pt idx="2">
                  <c:v>44166</c:v>
                </c:pt>
                <c:pt idx="3">
                  <c:v>44136</c:v>
                </c:pt>
                <c:pt idx="4">
                  <c:v>44105</c:v>
                </c:pt>
                <c:pt idx="5">
                  <c:v>44075</c:v>
                </c:pt>
                <c:pt idx="6">
                  <c:v>44044</c:v>
                </c:pt>
                <c:pt idx="7">
                  <c:v>44013</c:v>
                </c:pt>
                <c:pt idx="8">
                  <c:v>43983</c:v>
                </c:pt>
                <c:pt idx="9">
                  <c:v>43952</c:v>
                </c:pt>
                <c:pt idx="10">
                  <c:v>43922</c:v>
                </c:pt>
                <c:pt idx="11">
                  <c:v>43891</c:v>
                </c:pt>
                <c:pt idx="12">
                  <c:v>43862</c:v>
                </c:pt>
                <c:pt idx="13">
                  <c:v>43831</c:v>
                </c:pt>
                <c:pt idx="14">
                  <c:v>43800</c:v>
                </c:pt>
                <c:pt idx="15">
                  <c:v>43770</c:v>
                </c:pt>
                <c:pt idx="16">
                  <c:v>43739</c:v>
                </c:pt>
                <c:pt idx="17">
                  <c:v>43709</c:v>
                </c:pt>
                <c:pt idx="18">
                  <c:v>43678</c:v>
                </c:pt>
                <c:pt idx="19">
                  <c:v>43647</c:v>
                </c:pt>
                <c:pt idx="20">
                  <c:v>43617</c:v>
                </c:pt>
                <c:pt idx="21">
                  <c:v>43586</c:v>
                </c:pt>
                <c:pt idx="22">
                  <c:v>43556</c:v>
                </c:pt>
                <c:pt idx="23">
                  <c:v>43525</c:v>
                </c:pt>
                <c:pt idx="24">
                  <c:v>43497</c:v>
                </c:pt>
                <c:pt idx="25">
                  <c:v>43466</c:v>
                </c:pt>
                <c:pt idx="26">
                  <c:v>43435</c:v>
                </c:pt>
                <c:pt idx="27">
                  <c:v>43405</c:v>
                </c:pt>
                <c:pt idx="28">
                  <c:v>43374</c:v>
                </c:pt>
                <c:pt idx="29">
                  <c:v>43344</c:v>
                </c:pt>
                <c:pt idx="30">
                  <c:v>43313</c:v>
                </c:pt>
                <c:pt idx="31">
                  <c:v>43282</c:v>
                </c:pt>
                <c:pt idx="32">
                  <c:v>43252</c:v>
                </c:pt>
                <c:pt idx="33">
                  <c:v>43221</c:v>
                </c:pt>
                <c:pt idx="34">
                  <c:v>43191</c:v>
                </c:pt>
                <c:pt idx="35">
                  <c:v>43160</c:v>
                </c:pt>
                <c:pt idx="36">
                  <c:v>43132</c:v>
                </c:pt>
                <c:pt idx="37">
                  <c:v>43101</c:v>
                </c:pt>
                <c:pt idx="38">
                  <c:v>43070</c:v>
                </c:pt>
                <c:pt idx="39">
                  <c:v>43040</c:v>
                </c:pt>
                <c:pt idx="40">
                  <c:v>43009</c:v>
                </c:pt>
                <c:pt idx="41">
                  <c:v>42979</c:v>
                </c:pt>
                <c:pt idx="42">
                  <c:v>42948</c:v>
                </c:pt>
                <c:pt idx="43">
                  <c:v>42917</c:v>
                </c:pt>
                <c:pt idx="44">
                  <c:v>42887</c:v>
                </c:pt>
                <c:pt idx="45">
                  <c:v>42856</c:v>
                </c:pt>
                <c:pt idx="46">
                  <c:v>42826</c:v>
                </c:pt>
                <c:pt idx="47">
                  <c:v>42795</c:v>
                </c:pt>
                <c:pt idx="48">
                  <c:v>42767</c:v>
                </c:pt>
                <c:pt idx="49">
                  <c:v>42736</c:v>
                </c:pt>
                <c:pt idx="50">
                  <c:v>42705</c:v>
                </c:pt>
                <c:pt idx="51">
                  <c:v>42675</c:v>
                </c:pt>
                <c:pt idx="52">
                  <c:v>42644</c:v>
                </c:pt>
                <c:pt idx="53">
                  <c:v>42614</c:v>
                </c:pt>
                <c:pt idx="54">
                  <c:v>42583</c:v>
                </c:pt>
                <c:pt idx="55">
                  <c:v>42552</c:v>
                </c:pt>
                <c:pt idx="56">
                  <c:v>42522</c:v>
                </c:pt>
                <c:pt idx="57">
                  <c:v>42491</c:v>
                </c:pt>
                <c:pt idx="58">
                  <c:v>42461</c:v>
                </c:pt>
                <c:pt idx="59">
                  <c:v>42430</c:v>
                </c:pt>
                <c:pt idx="60">
                  <c:v>42401</c:v>
                </c:pt>
                <c:pt idx="61">
                  <c:v>42370</c:v>
                </c:pt>
                <c:pt idx="62">
                  <c:v>42339</c:v>
                </c:pt>
                <c:pt idx="63">
                  <c:v>42309</c:v>
                </c:pt>
                <c:pt idx="64">
                  <c:v>42278</c:v>
                </c:pt>
                <c:pt idx="65">
                  <c:v>42248</c:v>
                </c:pt>
                <c:pt idx="66">
                  <c:v>42217</c:v>
                </c:pt>
                <c:pt idx="67">
                  <c:v>42186</c:v>
                </c:pt>
                <c:pt idx="68">
                  <c:v>42156</c:v>
                </c:pt>
                <c:pt idx="69">
                  <c:v>42125</c:v>
                </c:pt>
                <c:pt idx="70">
                  <c:v>42095</c:v>
                </c:pt>
                <c:pt idx="71">
                  <c:v>42064</c:v>
                </c:pt>
                <c:pt idx="72">
                  <c:v>42036</c:v>
                </c:pt>
                <c:pt idx="73">
                  <c:v>42005</c:v>
                </c:pt>
                <c:pt idx="74">
                  <c:v>41974</c:v>
                </c:pt>
                <c:pt idx="75">
                  <c:v>41944</c:v>
                </c:pt>
                <c:pt idx="76">
                  <c:v>41913</c:v>
                </c:pt>
                <c:pt idx="77">
                  <c:v>41883</c:v>
                </c:pt>
                <c:pt idx="78">
                  <c:v>41852</c:v>
                </c:pt>
                <c:pt idx="79">
                  <c:v>41821</c:v>
                </c:pt>
                <c:pt idx="80">
                  <c:v>41791</c:v>
                </c:pt>
                <c:pt idx="81">
                  <c:v>41760</c:v>
                </c:pt>
                <c:pt idx="82">
                  <c:v>41730</c:v>
                </c:pt>
                <c:pt idx="83">
                  <c:v>41699</c:v>
                </c:pt>
                <c:pt idx="84">
                  <c:v>41671</c:v>
                </c:pt>
                <c:pt idx="85">
                  <c:v>41640</c:v>
                </c:pt>
                <c:pt idx="86">
                  <c:v>41609</c:v>
                </c:pt>
                <c:pt idx="87">
                  <c:v>41579</c:v>
                </c:pt>
                <c:pt idx="88">
                  <c:v>41548</c:v>
                </c:pt>
                <c:pt idx="89">
                  <c:v>41518</c:v>
                </c:pt>
                <c:pt idx="90">
                  <c:v>41487</c:v>
                </c:pt>
                <c:pt idx="91">
                  <c:v>41456</c:v>
                </c:pt>
                <c:pt idx="92">
                  <c:v>41426</c:v>
                </c:pt>
                <c:pt idx="93">
                  <c:v>41395</c:v>
                </c:pt>
                <c:pt idx="94">
                  <c:v>41365</c:v>
                </c:pt>
                <c:pt idx="95">
                  <c:v>41334</c:v>
                </c:pt>
                <c:pt idx="96">
                  <c:v>41306</c:v>
                </c:pt>
                <c:pt idx="97">
                  <c:v>41275</c:v>
                </c:pt>
                <c:pt idx="98">
                  <c:v>41244</c:v>
                </c:pt>
                <c:pt idx="99">
                  <c:v>41214</c:v>
                </c:pt>
                <c:pt idx="100">
                  <c:v>41183</c:v>
                </c:pt>
                <c:pt idx="101">
                  <c:v>41153</c:v>
                </c:pt>
                <c:pt idx="102">
                  <c:v>41122</c:v>
                </c:pt>
                <c:pt idx="103">
                  <c:v>41091</c:v>
                </c:pt>
                <c:pt idx="104">
                  <c:v>41061</c:v>
                </c:pt>
                <c:pt idx="105">
                  <c:v>41030</c:v>
                </c:pt>
                <c:pt idx="106">
                  <c:v>41000</c:v>
                </c:pt>
                <c:pt idx="107">
                  <c:v>40969</c:v>
                </c:pt>
                <c:pt idx="108">
                  <c:v>40940</c:v>
                </c:pt>
                <c:pt idx="109">
                  <c:v>40909</c:v>
                </c:pt>
                <c:pt idx="110">
                  <c:v>40878</c:v>
                </c:pt>
                <c:pt idx="111">
                  <c:v>40848</c:v>
                </c:pt>
                <c:pt idx="112">
                  <c:v>40817</c:v>
                </c:pt>
                <c:pt idx="113">
                  <c:v>40787</c:v>
                </c:pt>
                <c:pt idx="114">
                  <c:v>40756</c:v>
                </c:pt>
                <c:pt idx="115">
                  <c:v>40725</c:v>
                </c:pt>
                <c:pt idx="116">
                  <c:v>40695</c:v>
                </c:pt>
                <c:pt idx="117">
                  <c:v>40664</c:v>
                </c:pt>
                <c:pt idx="118">
                  <c:v>40634</c:v>
                </c:pt>
                <c:pt idx="119">
                  <c:v>40603</c:v>
                </c:pt>
                <c:pt idx="120">
                  <c:v>40575</c:v>
                </c:pt>
                <c:pt idx="121">
                  <c:v>40544</c:v>
                </c:pt>
                <c:pt idx="122">
                  <c:v>40513</c:v>
                </c:pt>
                <c:pt idx="123">
                  <c:v>40483</c:v>
                </c:pt>
                <c:pt idx="124">
                  <c:v>40452</c:v>
                </c:pt>
                <c:pt idx="125">
                  <c:v>40422</c:v>
                </c:pt>
                <c:pt idx="126">
                  <c:v>40391</c:v>
                </c:pt>
                <c:pt idx="127">
                  <c:v>40360</c:v>
                </c:pt>
                <c:pt idx="128">
                  <c:v>40330</c:v>
                </c:pt>
                <c:pt idx="129">
                  <c:v>40299</c:v>
                </c:pt>
                <c:pt idx="130">
                  <c:v>40269</c:v>
                </c:pt>
                <c:pt idx="131">
                  <c:v>40238</c:v>
                </c:pt>
                <c:pt idx="132">
                  <c:v>40210</c:v>
                </c:pt>
                <c:pt idx="133">
                  <c:v>40179</c:v>
                </c:pt>
                <c:pt idx="134">
                  <c:v>40148</c:v>
                </c:pt>
                <c:pt idx="135">
                  <c:v>40118</c:v>
                </c:pt>
                <c:pt idx="136">
                  <c:v>40087</c:v>
                </c:pt>
                <c:pt idx="137">
                  <c:v>40057</c:v>
                </c:pt>
                <c:pt idx="138">
                  <c:v>40026</c:v>
                </c:pt>
                <c:pt idx="139">
                  <c:v>39995</c:v>
                </c:pt>
                <c:pt idx="140">
                  <c:v>39965</c:v>
                </c:pt>
                <c:pt idx="141">
                  <c:v>39934</c:v>
                </c:pt>
                <c:pt idx="142">
                  <c:v>39904</c:v>
                </c:pt>
                <c:pt idx="143">
                  <c:v>39873</c:v>
                </c:pt>
                <c:pt idx="144">
                  <c:v>39845</c:v>
                </c:pt>
                <c:pt idx="145">
                  <c:v>39814</c:v>
                </c:pt>
                <c:pt idx="146">
                  <c:v>39783</c:v>
                </c:pt>
                <c:pt idx="147">
                  <c:v>39753</c:v>
                </c:pt>
                <c:pt idx="148">
                  <c:v>39722</c:v>
                </c:pt>
                <c:pt idx="149">
                  <c:v>39692</c:v>
                </c:pt>
                <c:pt idx="150">
                  <c:v>39661</c:v>
                </c:pt>
                <c:pt idx="151">
                  <c:v>39630</c:v>
                </c:pt>
                <c:pt idx="152">
                  <c:v>39600</c:v>
                </c:pt>
                <c:pt idx="153">
                  <c:v>39569</c:v>
                </c:pt>
                <c:pt idx="154">
                  <c:v>39539</c:v>
                </c:pt>
                <c:pt idx="155">
                  <c:v>39508</c:v>
                </c:pt>
                <c:pt idx="156">
                  <c:v>39479</c:v>
                </c:pt>
                <c:pt idx="157">
                  <c:v>39448</c:v>
                </c:pt>
                <c:pt idx="158">
                  <c:v>39417</c:v>
                </c:pt>
                <c:pt idx="159">
                  <c:v>39387</c:v>
                </c:pt>
                <c:pt idx="160">
                  <c:v>39356</c:v>
                </c:pt>
                <c:pt idx="161">
                  <c:v>39326</c:v>
                </c:pt>
                <c:pt idx="162">
                  <c:v>39295</c:v>
                </c:pt>
                <c:pt idx="163">
                  <c:v>39264</c:v>
                </c:pt>
                <c:pt idx="164">
                  <c:v>39234</c:v>
                </c:pt>
                <c:pt idx="165">
                  <c:v>39203</c:v>
                </c:pt>
                <c:pt idx="166">
                  <c:v>39173</c:v>
                </c:pt>
                <c:pt idx="167">
                  <c:v>39142</c:v>
                </c:pt>
                <c:pt idx="168">
                  <c:v>39114</c:v>
                </c:pt>
                <c:pt idx="169">
                  <c:v>39083</c:v>
                </c:pt>
                <c:pt idx="170">
                  <c:v>39052</c:v>
                </c:pt>
                <c:pt idx="171">
                  <c:v>39022</c:v>
                </c:pt>
                <c:pt idx="172">
                  <c:v>38991</c:v>
                </c:pt>
                <c:pt idx="173">
                  <c:v>38961</c:v>
                </c:pt>
                <c:pt idx="174">
                  <c:v>38930</c:v>
                </c:pt>
                <c:pt idx="175">
                  <c:v>38899</c:v>
                </c:pt>
                <c:pt idx="176">
                  <c:v>38869</c:v>
                </c:pt>
                <c:pt idx="177">
                  <c:v>38838</c:v>
                </c:pt>
                <c:pt idx="178">
                  <c:v>38808</c:v>
                </c:pt>
                <c:pt idx="179">
                  <c:v>38777</c:v>
                </c:pt>
                <c:pt idx="180">
                  <c:v>38749</c:v>
                </c:pt>
                <c:pt idx="181">
                  <c:v>38718</c:v>
                </c:pt>
                <c:pt idx="182">
                  <c:v>38687</c:v>
                </c:pt>
                <c:pt idx="183">
                  <c:v>38657</c:v>
                </c:pt>
                <c:pt idx="184">
                  <c:v>38626</c:v>
                </c:pt>
                <c:pt idx="185">
                  <c:v>38596</c:v>
                </c:pt>
                <c:pt idx="186">
                  <c:v>38565</c:v>
                </c:pt>
                <c:pt idx="187">
                  <c:v>38534</c:v>
                </c:pt>
                <c:pt idx="188">
                  <c:v>38504</c:v>
                </c:pt>
                <c:pt idx="189">
                  <c:v>38473</c:v>
                </c:pt>
                <c:pt idx="190">
                  <c:v>38443</c:v>
                </c:pt>
                <c:pt idx="191">
                  <c:v>38412</c:v>
                </c:pt>
                <c:pt idx="192">
                  <c:v>38384</c:v>
                </c:pt>
              </c:numCache>
            </c:numRef>
          </c:cat>
          <c:val>
            <c:numRef>
              <c:f>'Initial Data'!$P$3:$P$195</c:f>
              <c:numCache>
                <c:formatCode>General</c:formatCode>
                <c:ptCount val="193"/>
                <c:pt idx="0">
                  <c:v>0.50057359082217967</c:v>
                </c:pt>
                <c:pt idx="1">
                  <c:v>0.51912045889101344</c:v>
                </c:pt>
                <c:pt idx="2">
                  <c:v>0.48718929827915869</c:v>
                </c:pt>
                <c:pt idx="3">
                  <c:v>0.47351815296367111</c:v>
                </c:pt>
                <c:pt idx="4">
                  <c:v>0.37590823326959849</c:v>
                </c:pt>
                <c:pt idx="5">
                  <c:v>0.43059272848948377</c:v>
                </c:pt>
                <c:pt idx="6">
                  <c:v>0.50516254684512429</c:v>
                </c:pt>
                <c:pt idx="7">
                  <c:v>0.52609941491395795</c:v>
                </c:pt>
                <c:pt idx="8">
                  <c:v>0.58738052007648189</c:v>
                </c:pt>
                <c:pt idx="9">
                  <c:v>0.58460803059273425</c:v>
                </c:pt>
                <c:pt idx="10">
                  <c:v>0.59866157934990438</c:v>
                </c:pt>
                <c:pt idx="11">
                  <c:v>0.65812621797323134</c:v>
                </c:pt>
                <c:pt idx="12">
                  <c:v>0.75745696749521985</c:v>
                </c:pt>
                <c:pt idx="13">
                  <c:v>0.873231380497132</c:v>
                </c:pt>
                <c:pt idx="14">
                  <c:v>0.90172085277246661</c:v>
                </c:pt>
                <c:pt idx="15">
                  <c:v>0.91816445889101339</c:v>
                </c:pt>
                <c:pt idx="16">
                  <c:v>0.93556403059273419</c:v>
                </c:pt>
                <c:pt idx="17">
                  <c:v>0.98623324665391965</c:v>
                </c:pt>
                <c:pt idx="18">
                  <c:v>0.95640537667304015</c:v>
                </c:pt>
                <c:pt idx="19">
                  <c:v>1.0434034646271511</c:v>
                </c:pt>
                <c:pt idx="20">
                  <c:v>1.0489483288718928</c:v>
                </c:pt>
                <c:pt idx="21">
                  <c:v>1.0326959388145316</c:v>
                </c:pt>
                <c:pt idx="22">
                  <c:v>1.0688336520076482</c:v>
                </c:pt>
                <c:pt idx="23">
                  <c:v>1.0678776290630976</c:v>
                </c:pt>
                <c:pt idx="24">
                  <c:v>1.0217973690248567</c:v>
                </c:pt>
                <c:pt idx="25">
                  <c:v>0.99445502103250472</c:v>
                </c:pt>
                <c:pt idx="26">
                  <c:v>0.94827918164435954</c:v>
                </c:pt>
                <c:pt idx="27">
                  <c:v>0.99426386233269604</c:v>
                </c:pt>
                <c:pt idx="28">
                  <c:v>1.0847036099426386</c:v>
                </c:pt>
                <c:pt idx="29">
                  <c:v>1.1267686195028681</c:v>
                </c:pt>
                <c:pt idx="30">
                  <c:v>1.0464626921606117</c:v>
                </c:pt>
                <c:pt idx="31">
                  <c:v>1.0961758852772465</c:v>
                </c:pt>
                <c:pt idx="32">
                  <c:v>1.1057361147227533</c:v>
                </c:pt>
                <c:pt idx="33">
                  <c:v>1.1019120229445507</c:v>
                </c:pt>
                <c:pt idx="34">
                  <c:v>1.02868068833652</c:v>
                </c:pt>
                <c:pt idx="35">
                  <c:v>0.91634799235181641</c:v>
                </c:pt>
                <c:pt idx="36">
                  <c:v>0.90850859273422557</c:v>
                </c:pt>
                <c:pt idx="37">
                  <c:v>0.95812620650095603</c:v>
                </c:pt>
                <c:pt idx="38">
                  <c:v>0.99942640917782033</c:v>
                </c:pt>
                <c:pt idx="39">
                  <c:v>0.93518165583173996</c:v>
                </c:pt>
                <c:pt idx="40">
                  <c:v>0.97552583556405359</c:v>
                </c:pt>
                <c:pt idx="41">
                  <c:v>0.91261947992351811</c:v>
                </c:pt>
                <c:pt idx="42">
                  <c:v>0.85114721606118549</c:v>
                </c:pt>
                <c:pt idx="43">
                  <c:v>0.85239003441682593</c:v>
                </c:pt>
                <c:pt idx="44">
                  <c:v>0.84665389674952196</c:v>
                </c:pt>
                <c:pt idx="45">
                  <c:v>0.89235183938814533</c:v>
                </c:pt>
                <c:pt idx="46">
                  <c:v>0.84608030592734229</c:v>
                </c:pt>
                <c:pt idx="47">
                  <c:v>0.87485657361376667</c:v>
                </c:pt>
                <c:pt idx="48">
                  <c:v>0.86720839005736139</c:v>
                </c:pt>
                <c:pt idx="49">
                  <c:v>0.90411091013384326</c:v>
                </c:pt>
                <c:pt idx="50">
                  <c:v>0.97437859655831738</c:v>
                </c:pt>
                <c:pt idx="51">
                  <c:v>0.87848950669216064</c:v>
                </c:pt>
                <c:pt idx="52">
                  <c:v>0.92485661950286813</c:v>
                </c:pt>
                <c:pt idx="53">
                  <c:v>0.86042065009560231</c:v>
                </c:pt>
                <c:pt idx="54">
                  <c:v>0.81816442447418736</c:v>
                </c:pt>
                <c:pt idx="55">
                  <c:v>0.8161567992351817</c:v>
                </c:pt>
                <c:pt idx="56">
                  <c:v>0.83776289483747612</c:v>
                </c:pt>
                <c:pt idx="57">
                  <c:v>0.68307839388145319</c:v>
                </c:pt>
                <c:pt idx="58">
                  <c:v>0.71462715105162522</c:v>
                </c:pt>
                <c:pt idx="59">
                  <c:v>0.66950285659655828</c:v>
                </c:pt>
                <c:pt idx="60">
                  <c:v>0.67198855066921614</c:v>
                </c:pt>
                <c:pt idx="61">
                  <c:v>0.71912047036328874</c:v>
                </c:pt>
                <c:pt idx="62">
                  <c:v>0.67686424474187379</c:v>
                </c:pt>
                <c:pt idx="63">
                  <c:v>0.73661567877629064</c:v>
                </c:pt>
                <c:pt idx="64">
                  <c:v>0.73881452007648185</c:v>
                </c:pt>
                <c:pt idx="65">
                  <c:v>0.63862332695984703</c:v>
                </c:pt>
                <c:pt idx="66">
                  <c:v>0.68929254302103249</c:v>
                </c:pt>
                <c:pt idx="67">
                  <c:v>0.75611856978967495</c:v>
                </c:pt>
                <c:pt idx="68">
                  <c:v>0.80334606883365201</c:v>
                </c:pt>
                <c:pt idx="69">
                  <c:v>0.8618546845124283</c:v>
                </c:pt>
                <c:pt idx="70">
                  <c:v>0.89885278393881451</c:v>
                </c:pt>
                <c:pt idx="71">
                  <c:v>0.83499046271510524</c:v>
                </c:pt>
                <c:pt idx="72">
                  <c:v>0.85669213766730401</c:v>
                </c:pt>
                <c:pt idx="73">
                  <c:v>0.81156790057361383</c:v>
                </c:pt>
                <c:pt idx="74">
                  <c:v>0.78585086042065011</c:v>
                </c:pt>
                <c:pt idx="75">
                  <c:v>0.8034417055449331</c:v>
                </c:pt>
                <c:pt idx="76">
                  <c:v>0.85850860420650099</c:v>
                </c:pt>
                <c:pt idx="77">
                  <c:v>0.8670172313575526</c:v>
                </c:pt>
                <c:pt idx="78">
                  <c:v>0.92093689101338427</c:v>
                </c:pt>
                <c:pt idx="79">
                  <c:v>0.9254302103250478</c:v>
                </c:pt>
                <c:pt idx="80">
                  <c:v>0.98451247418738053</c:v>
                </c:pt>
                <c:pt idx="81">
                  <c:v>0.96175908221797324</c:v>
                </c:pt>
                <c:pt idx="82">
                  <c:v>0.95449333078393883</c:v>
                </c:pt>
                <c:pt idx="83">
                  <c:v>0.9177820267686424</c:v>
                </c:pt>
                <c:pt idx="84">
                  <c:v>0.96443593499043978</c:v>
                </c:pt>
                <c:pt idx="85">
                  <c:v>0.91395793499043976</c:v>
                </c:pt>
                <c:pt idx="86">
                  <c:v>0.93317397323135753</c:v>
                </c:pt>
                <c:pt idx="87">
                  <c:v>0.92160611854684515</c:v>
                </c:pt>
                <c:pt idx="88">
                  <c:v>0.92294457361376681</c:v>
                </c:pt>
                <c:pt idx="89">
                  <c:v>0.82810708604206507</c:v>
                </c:pt>
                <c:pt idx="90">
                  <c:v>0.85315489866156791</c:v>
                </c:pt>
                <c:pt idx="91">
                  <c:v>0.86912043594646271</c:v>
                </c:pt>
                <c:pt idx="92">
                  <c:v>0.87045889101338436</c:v>
                </c:pt>
                <c:pt idx="93">
                  <c:v>0.90525814913957936</c:v>
                </c:pt>
                <c:pt idx="94">
                  <c:v>0.8917781912045889</c:v>
                </c:pt>
                <c:pt idx="95">
                  <c:v>0.8793498929254302</c:v>
                </c:pt>
                <c:pt idx="96">
                  <c:v>0.85219887571701725</c:v>
                </c:pt>
                <c:pt idx="97">
                  <c:v>0.89244741873804967</c:v>
                </c:pt>
                <c:pt idx="98">
                  <c:v>0.81223707074569784</c:v>
                </c:pt>
                <c:pt idx="99">
                  <c:v>0.82523901720841297</c:v>
                </c:pt>
                <c:pt idx="100">
                  <c:v>0.84760991969407262</c:v>
                </c:pt>
                <c:pt idx="101">
                  <c:v>0.83460803059273425</c:v>
                </c:pt>
                <c:pt idx="102">
                  <c:v>0.84388146462715108</c:v>
                </c:pt>
                <c:pt idx="103">
                  <c:v>0.81271508221797317</c:v>
                </c:pt>
                <c:pt idx="104">
                  <c:v>0.80678778585086042</c:v>
                </c:pt>
                <c:pt idx="105">
                  <c:v>0.75506691013384319</c:v>
                </c:pt>
                <c:pt idx="106">
                  <c:v>0.85086042065009559</c:v>
                </c:pt>
                <c:pt idx="107">
                  <c:v>0.88441680305927339</c:v>
                </c:pt>
                <c:pt idx="108">
                  <c:v>0.9414913843212237</c:v>
                </c:pt>
                <c:pt idx="109">
                  <c:v>0.90028681835564051</c:v>
                </c:pt>
                <c:pt idx="110">
                  <c:v>0.8804971319311663</c:v>
                </c:pt>
                <c:pt idx="111">
                  <c:v>0.88097514340344163</c:v>
                </c:pt>
                <c:pt idx="112">
                  <c:v>0.88145315487571707</c:v>
                </c:pt>
                <c:pt idx="113">
                  <c:v>0.74282982791586993</c:v>
                </c:pt>
                <c:pt idx="114">
                  <c:v>0.76950289101338432</c:v>
                </c:pt>
                <c:pt idx="115">
                  <c:v>0.88145315487571707</c:v>
                </c:pt>
                <c:pt idx="116">
                  <c:v>0.87695983556405355</c:v>
                </c:pt>
                <c:pt idx="117">
                  <c:v>0.8955067036328872</c:v>
                </c:pt>
                <c:pt idx="118">
                  <c:v>0.88441680305927339</c:v>
                </c:pt>
                <c:pt idx="119">
                  <c:v>0.8680688336520076</c:v>
                </c:pt>
                <c:pt idx="120">
                  <c:v>0.94588912428298277</c:v>
                </c:pt>
                <c:pt idx="121">
                  <c:v>0.92705546080305934</c:v>
                </c:pt>
                <c:pt idx="122">
                  <c:v>0.89015294072657736</c:v>
                </c:pt>
                <c:pt idx="123">
                  <c:v>0.81443596940726581</c:v>
                </c:pt>
                <c:pt idx="124">
                  <c:v>0.81414911663479916</c:v>
                </c:pt>
                <c:pt idx="125">
                  <c:v>0.81797320841300192</c:v>
                </c:pt>
                <c:pt idx="126">
                  <c:v>0.7277246768642448</c:v>
                </c:pt>
                <c:pt idx="127">
                  <c:v>0.77619505162523905</c:v>
                </c:pt>
                <c:pt idx="128">
                  <c:v>0.60975142256214143</c:v>
                </c:pt>
                <c:pt idx="129">
                  <c:v>0.94608028298279156</c:v>
                </c:pt>
                <c:pt idx="130">
                  <c:v>1.1003824091778203</c:v>
                </c:pt>
                <c:pt idx="131">
                  <c:v>1.1919694531548757</c:v>
                </c:pt>
                <c:pt idx="132">
                  <c:v>1.1065009789674953</c:v>
                </c:pt>
                <c:pt idx="133">
                  <c:v>1.122179778202677</c:v>
                </c:pt>
                <c:pt idx="134">
                  <c:v>1.1472275334608031</c:v>
                </c:pt>
                <c:pt idx="135">
                  <c:v>1.0986615219885276</c:v>
                </c:pt>
                <c:pt idx="136">
                  <c:v>1.0942638393881452</c:v>
                </c:pt>
                <c:pt idx="137">
                  <c:v>1.0573613766730401</c:v>
                </c:pt>
                <c:pt idx="138">
                  <c:v>1.0172084130019121</c:v>
                </c:pt>
                <c:pt idx="139">
                  <c:v>0.95066923900573619</c:v>
                </c:pt>
                <c:pt idx="140">
                  <c:v>0.91357550286806877</c:v>
                </c:pt>
                <c:pt idx="141">
                  <c:v>0.97705544933078392</c:v>
                </c:pt>
                <c:pt idx="142">
                  <c:v>0.92256214149139582</c:v>
                </c:pt>
                <c:pt idx="143">
                  <c:v>0.90152963671128106</c:v>
                </c:pt>
                <c:pt idx="144">
                  <c:v>0.857074569789675</c:v>
                </c:pt>
                <c:pt idx="145">
                  <c:v>0.94550669216061189</c:v>
                </c:pt>
                <c:pt idx="146">
                  <c:v>1.005736137667304</c:v>
                </c:pt>
                <c:pt idx="147">
                  <c:v>1.00717017208413</c:v>
                </c:pt>
                <c:pt idx="148">
                  <c:v>0.96988527724665397</c:v>
                </c:pt>
                <c:pt idx="149">
                  <c:v>0.88718929254302104</c:v>
                </c:pt>
                <c:pt idx="150">
                  <c:v>1.0109942638623326</c:v>
                </c:pt>
                <c:pt idx="151">
                  <c:v>0.99713193116634802</c:v>
                </c:pt>
                <c:pt idx="152">
                  <c:v>1.1152007648183557</c:v>
                </c:pt>
                <c:pt idx="153">
                  <c:v>1.1625239005736139</c:v>
                </c:pt>
                <c:pt idx="154">
                  <c:v>1.1682600382409178</c:v>
                </c:pt>
                <c:pt idx="155">
                  <c:v>0.97896749521988524</c:v>
                </c:pt>
                <c:pt idx="156">
                  <c:v>1.0439770554493308</c:v>
                </c:pt>
                <c:pt idx="157">
                  <c:v>1.0172084130019121</c:v>
                </c:pt>
                <c:pt idx="158">
                  <c:v>1.1759082217973231</c:v>
                </c:pt>
                <c:pt idx="159">
                  <c:v>1.1281070745697896</c:v>
                </c:pt>
                <c:pt idx="160">
                  <c:v>1.1950286806883366</c:v>
                </c:pt>
                <c:pt idx="161">
                  <c:v>1.0850860420650095</c:v>
                </c:pt>
                <c:pt idx="162">
                  <c:v>1.0659655831739963</c:v>
                </c:pt>
                <c:pt idx="163">
                  <c:v>1.1042065009560229</c:v>
                </c:pt>
                <c:pt idx="164">
                  <c:v>1.152963671128107</c:v>
                </c:pt>
                <c:pt idx="165">
                  <c:v>1.0793499043977055</c:v>
                </c:pt>
                <c:pt idx="166">
                  <c:v>1.0812619502868068</c:v>
                </c:pt>
                <c:pt idx="167">
                  <c:v>1.0554493307839388</c:v>
                </c:pt>
                <c:pt idx="168">
                  <c:v>0.99808795411089868</c:v>
                </c:pt>
                <c:pt idx="169">
                  <c:v>1.0219885277246654</c:v>
                </c:pt>
                <c:pt idx="170">
                  <c:v>1.0850860420650095</c:v>
                </c:pt>
                <c:pt idx="171">
                  <c:v>1.0975143403441683</c:v>
                </c:pt>
                <c:pt idx="172">
                  <c:v>1.1147227533460804</c:v>
                </c:pt>
                <c:pt idx="173">
                  <c:v>1.1128107074569791</c:v>
                </c:pt>
                <c:pt idx="174">
                  <c:v>1.1414913957934991</c:v>
                </c:pt>
                <c:pt idx="175">
                  <c:v>1.2332695984703632</c:v>
                </c:pt>
                <c:pt idx="176">
                  <c:v>1.2055449330783938</c:v>
                </c:pt>
                <c:pt idx="177">
                  <c:v>1.1950286806883366</c:v>
                </c:pt>
                <c:pt idx="178">
                  <c:v>1.2934990439770555</c:v>
                </c:pt>
                <c:pt idx="179">
                  <c:v>1.2638623326959848</c:v>
                </c:pt>
                <c:pt idx="180">
                  <c:v>1.2045889101338432</c:v>
                </c:pt>
                <c:pt idx="181">
                  <c:v>1.2925430210325048</c:v>
                </c:pt>
                <c:pt idx="182">
                  <c:v>1.1835564053537284</c:v>
                </c:pt>
                <c:pt idx="183">
                  <c:v>1.2122370936902485</c:v>
                </c:pt>
                <c:pt idx="184">
                  <c:v>1.1931166347992352</c:v>
                </c:pt>
                <c:pt idx="185">
                  <c:v>1.2877629063097515</c:v>
                </c:pt>
                <c:pt idx="186">
                  <c:v>1.2084130019120458</c:v>
                </c:pt>
                <c:pt idx="187">
                  <c:v>1.2036328871892925</c:v>
                </c:pt>
                <c:pt idx="188">
                  <c:v>1.1108986615678775</c:v>
                </c:pt>
                <c:pt idx="189">
                  <c:v>1.0535372848948374</c:v>
                </c:pt>
                <c:pt idx="190">
                  <c:v>1.0210325047801148</c:v>
                </c:pt>
                <c:pt idx="191">
                  <c:v>1.0487571701720841</c:v>
                </c:pt>
                <c:pt idx="192">
                  <c:v>1.0745697896749522</c:v>
                </c:pt>
              </c:numCache>
            </c:numRef>
          </c:val>
          <c:smooth val="0"/>
          <c:extLst>
            <c:ext xmlns:c16="http://schemas.microsoft.com/office/drawing/2014/chart" uri="{C3380CC4-5D6E-409C-BE32-E72D297353CC}">
              <c16:uniqueId val="{0000000E-1051-424F-920E-2A775496EC92}"/>
            </c:ext>
          </c:extLst>
        </c:ser>
        <c:ser>
          <c:idx val="15"/>
          <c:order val="15"/>
          <c:tx>
            <c:strRef>
              <c:f>'Initial Data'!$Q$2</c:f>
              <c:strCache>
                <c:ptCount val="1"/>
                <c:pt idx="0">
                  <c:v>Volkswagen (EUR)</c:v>
                </c:pt>
              </c:strCache>
            </c:strRef>
          </c:tx>
          <c:spPr>
            <a:ln w="28575" cap="rnd">
              <a:solidFill>
                <a:schemeClr val="accent4">
                  <a:lumMod val="80000"/>
                  <a:lumOff val="20000"/>
                </a:schemeClr>
              </a:solidFill>
              <a:round/>
            </a:ln>
            <a:effectLst/>
          </c:spPr>
          <c:marker>
            <c:symbol val="none"/>
          </c:marker>
          <c:cat>
            <c:numRef>
              <c:f>'Initial Data'!$A$3:$A$195</c:f>
              <c:numCache>
                <c:formatCode>m/d/yyyy</c:formatCode>
                <c:ptCount val="193"/>
                <c:pt idx="0">
                  <c:v>44228</c:v>
                </c:pt>
                <c:pt idx="1">
                  <c:v>44197</c:v>
                </c:pt>
                <c:pt idx="2">
                  <c:v>44166</c:v>
                </c:pt>
                <c:pt idx="3">
                  <c:v>44136</c:v>
                </c:pt>
                <c:pt idx="4">
                  <c:v>44105</c:v>
                </c:pt>
                <c:pt idx="5">
                  <c:v>44075</c:v>
                </c:pt>
                <c:pt idx="6">
                  <c:v>44044</c:v>
                </c:pt>
                <c:pt idx="7">
                  <c:v>44013</c:v>
                </c:pt>
                <c:pt idx="8">
                  <c:v>43983</c:v>
                </c:pt>
                <c:pt idx="9">
                  <c:v>43952</c:v>
                </c:pt>
                <c:pt idx="10">
                  <c:v>43922</c:v>
                </c:pt>
                <c:pt idx="11">
                  <c:v>43891</c:v>
                </c:pt>
                <c:pt idx="12">
                  <c:v>43862</c:v>
                </c:pt>
                <c:pt idx="13">
                  <c:v>43831</c:v>
                </c:pt>
                <c:pt idx="14">
                  <c:v>43800</c:v>
                </c:pt>
                <c:pt idx="15">
                  <c:v>43770</c:v>
                </c:pt>
                <c:pt idx="16">
                  <c:v>43739</c:v>
                </c:pt>
                <c:pt idx="17">
                  <c:v>43709</c:v>
                </c:pt>
                <c:pt idx="18">
                  <c:v>43678</c:v>
                </c:pt>
                <c:pt idx="19">
                  <c:v>43647</c:v>
                </c:pt>
                <c:pt idx="20">
                  <c:v>43617</c:v>
                </c:pt>
                <c:pt idx="21">
                  <c:v>43586</c:v>
                </c:pt>
                <c:pt idx="22">
                  <c:v>43556</c:v>
                </c:pt>
                <c:pt idx="23">
                  <c:v>43525</c:v>
                </c:pt>
                <c:pt idx="24">
                  <c:v>43497</c:v>
                </c:pt>
                <c:pt idx="25">
                  <c:v>43466</c:v>
                </c:pt>
                <c:pt idx="26">
                  <c:v>43435</c:v>
                </c:pt>
                <c:pt idx="27">
                  <c:v>43405</c:v>
                </c:pt>
                <c:pt idx="28">
                  <c:v>43374</c:v>
                </c:pt>
                <c:pt idx="29">
                  <c:v>43344</c:v>
                </c:pt>
                <c:pt idx="30">
                  <c:v>43313</c:v>
                </c:pt>
                <c:pt idx="31">
                  <c:v>43282</c:v>
                </c:pt>
                <c:pt idx="32">
                  <c:v>43252</c:v>
                </c:pt>
                <c:pt idx="33">
                  <c:v>43221</c:v>
                </c:pt>
                <c:pt idx="34">
                  <c:v>43191</c:v>
                </c:pt>
                <c:pt idx="35">
                  <c:v>43160</c:v>
                </c:pt>
                <c:pt idx="36">
                  <c:v>43132</c:v>
                </c:pt>
                <c:pt idx="37">
                  <c:v>43101</c:v>
                </c:pt>
                <c:pt idx="38">
                  <c:v>43070</c:v>
                </c:pt>
                <c:pt idx="39">
                  <c:v>43040</c:v>
                </c:pt>
                <c:pt idx="40">
                  <c:v>43009</c:v>
                </c:pt>
                <c:pt idx="41">
                  <c:v>42979</c:v>
                </c:pt>
                <c:pt idx="42">
                  <c:v>42948</c:v>
                </c:pt>
                <c:pt idx="43">
                  <c:v>42917</c:v>
                </c:pt>
                <c:pt idx="44">
                  <c:v>42887</c:v>
                </c:pt>
                <c:pt idx="45">
                  <c:v>42856</c:v>
                </c:pt>
                <c:pt idx="46">
                  <c:v>42826</c:v>
                </c:pt>
                <c:pt idx="47">
                  <c:v>42795</c:v>
                </c:pt>
                <c:pt idx="48">
                  <c:v>42767</c:v>
                </c:pt>
                <c:pt idx="49">
                  <c:v>42736</c:v>
                </c:pt>
                <c:pt idx="50">
                  <c:v>42705</c:v>
                </c:pt>
                <c:pt idx="51">
                  <c:v>42675</c:v>
                </c:pt>
                <c:pt idx="52">
                  <c:v>42644</c:v>
                </c:pt>
                <c:pt idx="53">
                  <c:v>42614</c:v>
                </c:pt>
                <c:pt idx="54">
                  <c:v>42583</c:v>
                </c:pt>
                <c:pt idx="55">
                  <c:v>42552</c:v>
                </c:pt>
                <c:pt idx="56">
                  <c:v>42522</c:v>
                </c:pt>
                <c:pt idx="57">
                  <c:v>42491</c:v>
                </c:pt>
                <c:pt idx="58">
                  <c:v>42461</c:v>
                </c:pt>
                <c:pt idx="59">
                  <c:v>42430</c:v>
                </c:pt>
                <c:pt idx="60">
                  <c:v>42401</c:v>
                </c:pt>
                <c:pt idx="61">
                  <c:v>42370</c:v>
                </c:pt>
                <c:pt idx="62">
                  <c:v>42339</c:v>
                </c:pt>
                <c:pt idx="63">
                  <c:v>42309</c:v>
                </c:pt>
                <c:pt idx="64">
                  <c:v>42278</c:v>
                </c:pt>
                <c:pt idx="65">
                  <c:v>42248</c:v>
                </c:pt>
                <c:pt idx="66">
                  <c:v>42217</c:v>
                </c:pt>
                <c:pt idx="67">
                  <c:v>42186</c:v>
                </c:pt>
                <c:pt idx="68">
                  <c:v>42156</c:v>
                </c:pt>
                <c:pt idx="69">
                  <c:v>42125</c:v>
                </c:pt>
                <c:pt idx="70">
                  <c:v>42095</c:v>
                </c:pt>
                <c:pt idx="71">
                  <c:v>42064</c:v>
                </c:pt>
                <c:pt idx="72">
                  <c:v>42036</c:v>
                </c:pt>
                <c:pt idx="73">
                  <c:v>42005</c:v>
                </c:pt>
                <c:pt idx="74">
                  <c:v>41974</c:v>
                </c:pt>
                <c:pt idx="75">
                  <c:v>41944</c:v>
                </c:pt>
                <c:pt idx="76">
                  <c:v>41913</c:v>
                </c:pt>
                <c:pt idx="77">
                  <c:v>41883</c:v>
                </c:pt>
                <c:pt idx="78">
                  <c:v>41852</c:v>
                </c:pt>
                <c:pt idx="79">
                  <c:v>41821</c:v>
                </c:pt>
                <c:pt idx="80">
                  <c:v>41791</c:v>
                </c:pt>
                <c:pt idx="81">
                  <c:v>41760</c:v>
                </c:pt>
                <c:pt idx="82">
                  <c:v>41730</c:v>
                </c:pt>
                <c:pt idx="83">
                  <c:v>41699</c:v>
                </c:pt>
                <c:pt idx="84">
                  <c:v>41671</c:v>
                </c:pt>
                <c:pt idx="85">
                  <c:v>41640</c:v>
                </c:pt>
                <c:pt idx="86">
                  <c:v>41609</c:v>
                </c:pt>
                <c:pt idx="87">
                  <c:v>41579</c:v>
                </c:pt>
                <c:pt idx="88">
                  <c:v>41548</c:v>
                </c:pt>
                <c:pt idx="89">
                  <c:v>41518</c:v>
                </c:pt>
                <c:pt idx="90">
                  <c:v>41487</c:v>
                </c:pt>
                <c:pt idx="91">
                  <c:v>41456</c:v>
                </c:pt>
                <c:pt idx="92">
                  <c:v>41426</c:v>
                </c:pt>
                <c:pt idx="93">
                  <c:v>41395</c:v>
                </c:pt>
                <c:pt idx="94">
                  <c:v>41365</c:v>
                </c:pt>
                <c:pt idx="95">
                  <c:v>41334</c:v>
                </c:pt>
                <c:pt idx="96">
                  <c:v>41306</c:v>
                </c:pt>
                <c:pt idx="97">
                  <c:v>41275</c:v>
                </c:pt>
                <c:pt idx="98">
                  <c:v>41244</c:v>
                </c:pt>
                <c:pt idx="99">
                  <c:v>41214</c:v>
                </c:pt>
                <c:pt idx="100">
                  <c:v>41183</c:v>
                </c:pt>
                <c:pt idx="101">
                  <c:v>41153</c:v>
                </c:pt>
                <c:pt idx="102">
                  <c:v>41122</c:v>
                </c:pt>
                <c:pt idx="103">
                  <c:v>41091</c:v>
                </c:pt>
                <c:pt idx="104">
                  <c:v>41061</c:v>
                </c:pt>
                <c:pt idx="105">
                  <c:v>41030</c:v>
                </c:pt>
                <c:pt idx="106">
                  <c:v>41000</c:v>
                </c:pt>
                <c:pt idx="107">
                  <c:v>40969</c:v>
                </c:pt>
                <c:pt idx="108">
                  <c:v>40940</c:v>
                </c:pt>
                <c:pt idx="109">
                  <c:v>40909</c:v>
                </c:pt>
                <c:pt idx="110">
                  <c:v>40878</c:v>
                </c:pt>
                <c:pt idx="111">
                  <c:v>40848</c:v>
                </c:pt>
                <c:pt idx="112">
                  <c:v>40817</c:v>
                </c:pt>
                <c:pt idx="113">
                  <c:v>40787</c:v>
                </c:pt>
                <c:pt idx="114">
                  <c:v>40756</c:v>
                </c:pt>
                <c:pt idx="115">
                  <c:v>40725</c:v>
                </c:pt>
                <c:pt idx="116">
                  <c:v>40695</c:v>
                </c:pt>
                <c:pt idx="117">
                  <c:v>40664</c:v>
                </c:pt>
                <c:pt idx="118">
                  <c:v>40634</c:v>
                </c:pt>
                <c:pt idx="119">
                  <c:v>40603</c:v>
                </c:pt>
                <c:pt idx="120">
                  <c:v>40575</c:v>
                </c:pt>
                <c:pt idx="121">
                  <c:v>40544</c:v>
                </c:pt>
                <c:pt idx="122">
                  <c:v>40513</c:v>
                </c:pt>
                <c:pt idx="123">
                  <c:v>40483</c:v>
                </c:pt>
                <c:pt idx="124">
                  <c:v>40452</c:v>
                </c:pt>
                <c:pt idx="125">
                  <c:v>40422</c:v>
                </c:pt>
                <c:pt idx="126">
                  <c:v>40391</c:v>
                </c:pt>
                <c:pt idx="127">
                  <c:v>40360</c:v>
                </c:pt>
                <c:pt idx="128">
                  <c:v>40330</c:v>
                </c:pt>
                <c:pt idx="129">
                  <c:v>40299</c:v>
                </c:pt>
                <c:pt idx="130">
                  <c:v>40269</c:v>
                </c:pt>
                <c:pt idx="131">
                  <c:v>40238</c:v>
                </c:pt>
                <c:pt idx="132">
                  <c:v>40210</c:v>
                </c:pt>
                <c:pt idx="133">
                  <c:v>40179</c:v>
                </c:pt>
                <c:pt idx="134">
                  <c:v>40148</c:v>
                </c:pt>
                <c:pt idx="135">
                  <c:v>40118</c:v>
                </c:pt>
                <c:pt idx="136">
                  <c:v>40087</c:v>
                </c:pt>
                <c:pt idx="137">
                  <c:v>40057</c:v>
                </c:pt>
                <c:pt idx="138">
                  <c:v>40026</c:v>
                </c:pt>
                <c:pt idx="139">
                  <c:v>39995</c:v>
                </c:pt>
                <c:pt idx="140">
                  <c:v>39965</c:v>
                </c:pt>
                <c:pt idx="141">
                  <c:v>39934</c:v>
                </c:pt>
                <c:pt idx="142">
                  <c:v>39904</c:v>
                </c:pt>
                <c:pt idx="143">
                  <c:v>39873</c:v>
                </c:pt>
                <c:pt idx="144">
                  <c:v>39845</c:v>
                </c:pt>
                <c:pt idx="145">
                  <c:v>39814</c:v>
                </c:pt>
                <c:pt idx="146">
                  <c:v>39783</c:v>
                </c:pt>
                <c:pt idx="147">
                  <c:v>39753</c:v>
                </c:pt>
                <c:pt idx="148">
                  <c:v>39722</c:v>
                </c:pt>
                <c:pt idx="149">
                  <c:v>39692</c:v>
                </c:pt>
                <c:pt idx="150">
                  <c:v>39661</c:v>
                </c:pt>
                <c:pt idx="151">
                  <c:v>39630</c:v>
                </c:pt>
                <c:pt idx="152">
                  <c:v>39600</c:v>
                </c:pt>
                <c:pt idx="153">
                  <c:v>39569</c:v>
                </c:pt>
                <c:pt idx="154">
                  <c:v>39539</c:v>
                </c:pt>
                <c:pt idx="155">
                  <c:v>39508</c:v>
                </c:pt>
                <c:pt idx="156">
                  <c:v>39479</c:v>
                </c:pt>
                <c:pt idx="157">
                  <c:v>39448</c:v>
                </c:pt>
                <c:pt idx="158">
                  <c:v>39417</c:v>
                </c:pt>
                <c:pt idx="159">
                  <c:v>39387</c:v>
                </c:pt>
                <c:pt idx="160">
                  <c:v>39356</c:v>
                </c:pt>
                <c:pt idx="161">
                  <c:v>39326</c:v>
                </c:pt>
                <c:pt idx="162">
                  <c:v>39295</c:v>
                </c:pt>
                <c:pt idx="163">
                  <c:v>39264</c:v>
                </c:pt>
                <c:pt idx="164">
                  <c:v>39234</c:v>
                </c:pt>
                <c:pt idx="165">
                  <c:v>39203</c:v>
                </c:pt>
                <c:pt idx="166">
                  <c:v>39173</c:v>
                </c:pt>
                <c:pt idx="167">
                  <c:v>39142</c:v>
                </c:pt>
                <c:pt idx="168">
                  <c:v>39114</c:v>
                </c:pt>
                <c:pt idx="169">
                  <c:v>39083</c:v>
                </c:pt>
                <c:pt idx="170">
                  <c:v>39052</c:v>
                </c:pt>
                <c:pt idx="171">
                  <c:v>39022</c:v>
                </c:pt>
                <c:pt idx="172">
                  <c:v>38991</c:v>
                </c:pt>
                <c:pt idx="173">
                  <c:v>38961</c:v>
                </c:pt>
                <c:pt idx="174">
                  <c:v>38930</c:v>
                </c:pt>
                <c:pt idx="175">
                  <c:v>38899</c:v>
                </c:pt>
                <c:pt idx="176">
                  <c:v>38869</c:v>
                </c:pt>
                <c:pt idx="177">
                  <c:v>38838</c:v>
                </c:pt>
                <c:pt idx="178">
                  <c:v>38808</c:v>
                </c:pt>
                <c:pt idx="179">
                  <c:v>38777</c:v>
                </c:pt>
                <c:pt idx="180">
                  <c:v>38749</c:v>
                </c:pt>
                <c:pt idx="181">
                  <c:v>38718</c:v>
                </c:pt>
                <c:pt idx="182">
                  <c:v>38687</c:v>
                </c:pt>
                <c:pt idx="183">
                  <c:v>38657</c:v>
                </c:pt>
                <c:pt idx="184">
                  <c:v>38626</c:v>
                </c:pt>
                <c:pt idx="185">
                  <c:v>38596</c:v>
                </c:pt>
                <c:pt idx="186">
                  <c:v>38565</c:v>
                </c:pt>
                <c:pt idx="187">
                  <c:v>38534</c:v>
                </c:pt>
                <c:pt idx="188">
                  <c:v>38504</c:v>
                </c:pt>
                <c:pt idx="189">
                  <c:v>38473</c:v>
                </c:pt>
                <c:pt idx="190">
                  <c:v>38443</c:v>
                </c:pt>
                <c:pt idx="191">
                  <c:v>38412</c:v>
                </c:pt>
                <c:pt idx="192">
                  <c:v>38384</c:v>
                </c:pt>
              </c:numCache>
            </c:numRef>
          </c:cat>
          <c:val>
            <c:numRef>
              <c:f>'Initial Data'!$Q$3:$Q$195</c:f>
              <c:numCache>
                <c:formatCode>General</c:formatCode>
                <c:ptCount val="193"/>
                <c:pt idx="0">
                  <c:v>5.9035170826253633</c:v>
                </c:pt>
                <c:pt idx="1">
                  <c:v>5.7291950459090017</c:v>
                </c:pt>
                <c:pt idx="2">
                  <c:v>5.5819731927583325</c:v>
                </c:pt>
                <c:pt idx="3">
                  <c:v>5.1761978683175816</c:v>
                </c:pt>
                <c:pt idx="4">
                  <c:v>4.5814515445021922</c:v>
                </c:pt>
                <c:pt idx="5">
                  <c:v>5.0319058736187348</c:v>
                </c:pt>
                <c:pt idx="6">
                  <c:v>5.1029532381377765</c:v>
                </c:pt>
                <c:pt idx="7">
                  <c:v>4.577789386237832</c:v>
                </c:pt>
                <c:pt idx="8">
                  <c:v>4.941815271476095</c:v>
                </c:pt>
                <c:pt idx="9">
                  <c:v>4.8524567494121023</c:v>
                </c:pt>
                <c:pt idx="10">
                  <c:v>4.6957132774496335</c:v>
                </c:pt>
                <c:pt idx="11">
                  <c:v>3.9127279977159395</c:v>
                </c:pt>
                <c:pt idx="12">
                  <c:v>5.4413436493023672</c:v>
                </c:pt>
                <c:pt idx="13">
                  <c:v>5.9467317074099695</c:v>
                </c:pt>
                <c:pt idx="14">
                  <c:v>6.4543169945560201</c:v>
                </c:pt>
                <c:pt idx="15">
                  <c:v>6.4264837054868584</c:v>
                </c:pt>
                <c:pt idx="16">
                  <c:v>6.2514290759794386</c:v>
                </c:pt>
                <c:pt idx="17">
                  <c:v>5.7152784196855793</c:v>
                </c:pt>
                <c:pt idx="18">
                  <c:v>5.3505204543686693</c:v>
                </c:pt>
                <c:pt idx="19">
                  <c:v>5.5277723129145375</c:v>
                </c:pt>
                <c:pt idx="20">
                  <c:v>5.4281595792476871</c:v>
                </c:pt>
                <c:pt idx="21">
                  <c:v>5.1088129550414205</c:v>
                </c:pt>
                <c:pt idx="22">
                  <c:v>5.6779234751823031</c:v>
                </c:pt>
                <c:pt idx="23">
                  <c:v>5.1388435097713465</c:v>
                </c:pt>
                <c:pt idx="24">
                  <c:v>5.5263071273324202</c:v>
                </c:pt>
                <c:pt idx="25">
                  <c:v>5.4428082855497575</c:v>
                </c:pt>
                <c:pt idx="26">
                  <c:v>5.087571939044647</c:v>
                </c:pt>
                <c:pt idx="27">
                  <c:v>5.4530624971526152</c:v>
                </c:pt>
                <c:pt idx="28">
                  <c:v>5.4479354096623442</c:v>
                </c:pt>
                <c:pt idx="29">
                  <c:v>5.5519431873631335</c:v>
                </c:pt>
                <c:pt idx="30">
                  <c:v>5.1578867107726305</c:v>
                </c:pt>
                <c:pt idx="31">
                  <c:v>5.5746488396072973</c:v>
                </c:pt>
                <c:pt idx="32">
                  <c:v>5.2084256887082709</c:v>
                </c:pt>
                <c:pt idx="33">
                  <c:v>5.8939954638135639</c:v>
                </c:pt>
                <c:pt idx="34">
                  <c:v>6.2931784785596125</c:v>
                </c:pt>
                <c:pt idx="35">
                  <c:v>5.9101093923200665</c:v>
                </c:pt>
                <c:pt idx="36">
                  <c:v>5.90058722417354</c:v>
                </c:pt>
                <c:pt idx="37">
                  <c:v>6.4828823637038289</c:v>
                </c:pt>
                <c:pt idx="38">
                  <c:v>6.0957842368473516</c:v>
                </c:pt>
                <c:pt idx="39">
                  <c:v>6.5224345372455543</c:v>
                </c:pt>
                <c:pt idx="40">
                  <c:v>5.7094187027819334</c:v>
                </c:pt>
                <c:pt idx="41">
                  <c:v>5.0538794824065665</c:v>
                </c:pt>
                <c:pt idx="42">
                  <c:v>4.5906071232746681</c:v>
                </c:pt>
                <c:pt idx="43">
                  <c:v>4.7645634129302268</c:v>
                </c:pt>
                <c:pt idx="44">
                  <c:v>4.8835859369724099</c:v>
                </c:pt>
                <c:pt idx="45">
                  <c:v>4.8982346432744803</c:v>
                </c:pt>
                <c:pt idx="46">
                  <c:v>5.3303780712022775</c:v>
                </c:pt>
                <c:pt idx="47">
                  <c:v>5.002608461014594</c:v>
                </c:pt>
                <c:pt idx="48">
                  <c:v>5.1161373081924557</c:v>
                </c:pt>
                <c:pt idx="49">
                  <c:v>5.269950921703102</c:v>
                </c:pt>
                <c:pt idx="50">
                  <c:v>4.8835859369724099</c:v>
                </c:pt>
                <c:pt idx="51">
                  <c:v>4.4605980878170888</c:v>
                </c:pt>
                <c:pt idx="52">
                  <c:v>4.5851137393888672</c:v>
                </c:pt>
                <c:pt idx="53">
                  <c:v>4.28297963989717</c:v>
                </c:pt>
                <c:pt idx="54">
                  <c:v>4.559478228692881</c:v>
                </c:pt>
                <c:pt idx="55">
                  <c:v>4.6070873481766998</c:v>
                </c:pt>
                <c:pt idx="56">
                  <c:v>3.9661968341034033</c:v>
                </c:pt>
                <c:pt idx="57">
                  <c:v>4.9202082520623129</c:v>
                </c:pt>
                <c:pt idx="58">
                  <c:v>4.6308916332512453</c:v>
                </c:pt>
                <c:pt idx="59">
                  <c:v>4.0962058695609818</c:v>
                </c:pt>
                <c:pt idx="60">
                  <c:v>3.9442232253155707</c:v>
                </c:pt>
                <c:pt idx="61">
                  <c:v>3.9149255563552243</c:v>
                </c:pt>
                <c:pt idx="62">
                  <c:v>4.8982346432744803</c:v>
                </c:pt>
                <c:pt idx="63">
                  <c:v>4.81766565994364</c:v>
                </c:pt>
                <c:pt idx="64">
                  <c:v>4.0028191491933063</c:v>
                </c:pt>
                <c:pt idx="65">
                  <c:v>3.5798313000379847</c:v>
                </c:pt>
                <c:pt idx="66">
                  <c:v>6.2074824077385005</c:v>
                </c:pt>
                <c:pt idx="67">
                  <c:v>6.6799100526643542</c:v>
                </c:pt>
                <c:pt idx="68">
                  <c:v>7.6174415386997527</c:v>
                </c:pt>
                <c:pt idx="69">
                  <c:v>8.0935316348684871</c:v>
                </c:pt>
                <c:pt idx="70">
                  <c:v>8.4762347176910247</c:v>
                </c:pt>
                <c:pt idx="71">
                  <c:v>9.0768410147662646</c:v>
                </c:pt>
                <c:pt idx="72">
                  <c:v>8.2583320527730493</c:v>
                </c:pt>
                <c:pt idx="73">
                  <c:v>7.2622051921946422</c:v>
                </c:pt>
                <c:pt idx="74">
                  <c:v>6.7623102616166353</c:v>
                </c:pt>
                <c:pt idx="75">
                  <c:v>6.7824526447830271</c:v>
                </c:pt>
                <c:pt idx="76">
                  <c:v>6.2276247909048923</c:v>
                </c:pt>
                <c:pt idx="77">
                  <c:v>6.0207083810461057</c:v>
                </c:pt>
                <c:pt idx="78">
                  <c:v>6.2569227528437601</c:v>
                </c:pt>
                <c:pt idx="79">
                  <c:v>6.3924252088094544</c:v>
                </c:pt>
                <c:pt idx="80">
                  <c:v>7.024160144110275</c:v>
                </c:pt>
                <c:pt idx="81">
                  <c:v>7.1413514425310183</c:v>
                </c:pt>
                <c:pt idx="82">
                  <c:v>7.1083915786839968</c:v>
                </c:pt>
                <c:pt idx="83">
                  <c:v>6.8886576881445807</c:v>
                </c:pt>
                <c:pt idx="84">
                  <c:v>6.9216175519916021</c:v>
                </c:pt>
                <c:pt idx="85">
                  <c:v>6.8868264625231399</c:v>
                </c:pt>
                <c:pt idx="86">
                  <c:v>7.4764454058697369</c:v>
                </c:pt>
                <c:pt idx="87">
                  <c:v>7.1523382469249341</c:v>
                </c:pt>
                <c:pt idx="88">
                  <c:v>6.8556972749628322</c:v>
                </c:pt>
                <c:pt idx="89">
                  <c:v>6.3814384044155386</c:v>
                </c:pt>
                <c:pt idx="90">
                  <c:v>6.3027006467061382</c:v>
                </c:pt>
                <c:pt idx="91">
                  <c:v>6.5425763710772191</c:v>
                </c:pt>
                <c:pt idx="92">
                  <c:v>5.6966012221013038</c:v>
                </c:pt>
                <c:pt idx="93">
                  <c:v>6.1873400245721086</c:v>
                </c:pt>
                <c:pt idx="94">
                  <c:v>5.6361740726021283</c:v>
                </c:pt>
                <c:pt idx="95">
                  <c:v>5.676458838934912</c:v>
                </c:pt>
                <c:pt idx="96">
                  <c:v>6.1250821987862194</c:v>
                </c:pt>
                <c:pt idx="97">
                  <c:v>6.6707544738918783</c:v>
                </c:pt>
                <c:pt idx="98">
                  <c:v>6.3045313229928519</c:v>
                </c:pt>
                <c:pt idx="99">
                  <c:v>6.0957842368473516</c:v>
                </c:pt>
                <c:pt idx="100">
                  <c:v>5.8449217080823548</c:v>
                </c:pt>
                <c:pt idx="101">
                  <c:v>5.1985375171447368</c:v>
                </c:pt>
                <c:pt idx="102">
                  <c:v>5.141772818888442</c:v>
                </c:pt>
                <c:pt idx="103">
                  <c:v>5.0905017974964695</c:v>
                </c:pt>
                <c:pt idx="104">
                  <c:v>4.5631403869572411</c:v>
                </c:pt>
                <c:pt idx="105">
                  <c:v>4.7279410978403238</c:v>
                </c:pt>
                <c:pt idx="106">
                  <c:v>5.2406535090989612</c:v>
                </c:pt>
                <c:pt idx="107">
                  <c:v>4.8286524643375559</c:v>
                </c:pt>
                <c:pt idx="108">
                  <c:v>5.1399421426017291</c:v>
                </c:pt>
                <c:pt idx="109">
                  <c:v>4.9568305671522159</c:v>
                </c:pt>
                <c:pt idx="110">
                  <c:v>4.2390329716562327</c:v>
                </c:pt>
                <c:pt idx="111">
                  <c:v>4.6748385944707049</c:v>
                </c:pt>
                <c:pt idx="112">
                  <c:v>4.6437096632666028</c:v>
                </c:pt>
                <c:pt idx="113">
                  <c:v>3.6640627346117065</c:v>
                </c:pt>
                <c:pt idx="114">
                  <c:v>4.2463573248072679</c:v>
                </c:pt>
                <c:pt idx="115">
                  <c:v>5.1069817294199806</c:v>
                </c:pt>
                <c:pt idx="116">
                  <c:v>5.2131867727815342</c:v>
                </c:pt>
                <c:pt idx="117">
                  <c:v>4.5191937553386179</c:v>
                </c:pt>
                <c:pt idx="118">
                  <c:v>4.8707679069570533</c:v>
                </c:pt>
                <c:pt idx="119">
                  <c:v>4.1914238521724139</c:v>
                </c:pt>
                <c:pt idx="120">
                  <c:v>4.5008825977936668</c:v>
                </c:pt>
                <c:pt idx="121">
                  <c:v>4.3214331806085138</c:v>
                </c:pt>
                <c:pt idx="122">
                  <c:v>4.4459491251588128</c:v>
                </c:pt>
                <c:pt idx="123">
                  <c:v>4.5338427179968948</c:v>
                </c:pt>
                <c:pt idx="124">
                  <c:v>3.955210029709487</c:v>
                </c:pt>
                <c:pt idx="125">
                  <c:v>3.2421735182867675</c:v>
                </c:pt>
                <c:pt idx="126">
                  <c:v>2.8759503673877407</c:v>
                </c:pt>
                <c:pt idx="127">
                  <c:v>2.9777603667153545</c:v>
                </c:pt>
                <c:pt idx="128">
                  <c:v>2.6507230563402091</c:v>
                </c:pt>
                <c:pt idx="129">
                  <c:v>2.6269187712656628</c:v>
                </c:pt>
                <c:pt idx="130">
                  <c:v>2.6565827732438541</c:v>
                </c:pt>
                <c:pt idx="131">
                  <c:v>2.4866552678490206</c:v>
                </c:pt>
                <c:pt idx="132">
                  <c:v>2.1769201702380991</c:v>
                </c:pt>
                <c:pt idx="133">
                  <c:v>2.1332361572409861</c:v>
                </c:pt>
                <c:pt idx="134">
                  <c:v>2.3931561902186487</c:v>
                </c:pt>
                <c:pt idx="135">
                  <c:v>2.0567892718297198</c:v>
                </c:pt>
                <c:pt idx="136">
                  <c:v>2.4634145269590779</c:v>
                </c:pt>
                <c:pt idx="137">
                  <c:v>2.8973425236788901</c:v>
                </c:pt>
                <c:pt idx="138">
                  <c:v>2.3833272369386149</c:v>
                </c:pt>
                <c:pt idx="139">
                  <c:v>2.0018201656822834</c:v>
                </c:pt>
                <c:pt idx="140">
                  <c:v>1.8114306009326386</c:v>
                </c:pt>
                <c:pt idx="141">
                  <c:v>1.8376410087309065</c:v>
                </c:pt>
                <c:pt idx="142">
                  <c:v>1.7473607029961011</c:v>
                </c:pt>
                <c:pt idx="143">
                  <c:v>1.5777211222425047</c:v>
                </c:pt>
                <c:pt idx="144">
                  <c:v>1.2966871893237455</c:v>
                </c:pt>
                <c:pt idx="145">
                  <c:v>1.4106297221728634</c:v>
                </c:pt>
                <c:pt idx="146">
                  <c:v>1.3840553984295474</c:v>
                </c:pt>
                <c:pt idx="147">
                  <c:v>1.1649071353307339</c:v>
                </c:pt>
                <c:pt idx="148">
                  <c:v>1.7655623231966184</c:v>
                </c:pt>
                <c:pt idx="149">
                  <c:v>3.2045866812843422</c:v>
                </c:pt>
                <c:pt idx="150">
                  <c:v>3.8332727356092984</c:v>
                </c:pt>
                <c:pt idx="151">
                  <c:v>3.6541681175207161</c:v>
                </c:pt>
                <c:pt idx="152">
                  <c:v>3.350200302090153</c:v>
                </c:pt>
                <c:pt idx="153">
                  <c:v>3.5478703098350399</c:v>
                </c:pt>
                <c:pt idx="154">
                  <c:v>3.8583907729930647</c:v>
                </c:pt>
                <c:pt idx="155">
                  <c:v>3.8314524234377547</c:v>
                </c:pt>
                <c:pt idx="156">
                  <c:v>3.3465598974809563</c:v>
                </c:pt>
                <c:pt idx="157">
                  <c:v>3.3818709505790649</c:v>
                </c:pt>
                <c:pt idx="158">
                  <c:v>3.640335026798013</c:v>
                </c:pt>
                <c:pt idx="159">
                  <c:v>3.7746631149857199</c:v>
                </c:pt>
                <c:pt idx="160">
                  <c:v>4.7688388851053967</c:v>
                </c:pt>
                <c:pt idx="161">
                  <c:v>3.5129230261927193</c:v>
                </c:pt>
                <c:pt idx="162">
                  <c:v>3.3436476543626918</c:v>
                </c:pt>
                <c:pt idx="163">
                  <c:v>3.0232982379246338</c:v>
                </c:pt>
                <c:pt idx="164">
                  <c:v>2.8085185043036347</c:v>
                </c:pt>
                <c:pt idx="165">
                  <c:v>2.6639971074230653</c:v>
                </c:pt>
                <c:pt idx="166">
                  <c:v>2.7135056066567067</c:v>
                </c:pt>
                <c:pt idx="167">
                  <c:v>2.8041499748258207</c:v>
                </c:pt>
                <c:pt idx="168">
                  <c:v>2.4262831250671106</c:v>
                </c:pt>
                <c:pt idx="169">
                  <c:v>2.0677101194341589</c:v>
                </c:pt>
                <c:pt idx="170">
                  <c:v>2.0586093276450579</c:v>
                </c:pt>
                <c:pt idx="171">
                  <c:v>1.9075354295262876</c:v>
                </c:pt>
                <c:pt idx="172">
                  <c:v>1.8838732024119751</c:v>
                </c:pt>
                <c:pt idx="173">
                  <c:v>1.6982162295744532</c:v>
                </c:pt>
                <c:pt idx="174">
                  <c:v>1.6141245091327998</c:v>
                </c:pt>
                <c:pt idx="175">
                  <c:v>1.5267564831385734</c:v>
                </c:pt>
                <c:pt idx="176">
                  <c:v>1.4379322806517423</c:v>
                </c:pt>
                <c:pt idx="177">
                  <c:v>1.4299235296763073</c:v>
                </c:pt>
                <c:pt idx="178">
                  <c:v>1.6017473751688105</c:v>
                </c:pt>
                <c:pt idx="179">
                  <c:v>1.6487077303408118</c:v>
                </c:pt>
                <c:pt idx="180">
                  <c:v>1.574080717633308</c:v>
                </c:pt>
                <c:pt idx="181">
                  <c:v>1.2908627030872173</c:v>
                </c:pt>
                <c:pt idx="182">
                  <c:v>1.1831087555312514</c:v>
                </c:pt>
                <c:pt idx="183">
                  <c:v>1.1849289578358497</c:v>
                </c:pt>
                <c:pt idx="184">
                  <c:v>1.2340735411244428</c:v>
                </c:pt>
                <c:pt idx="185">
                  <c:v>1.3825991120699972</c:v>
                </c:pt>
                <c:pt idx="186">
                  <c:v>1.1718237722478735</c:v>
                </c:pt>
                <c:pt idx="187">
                  <c:v>1.2398980639832864</c:v>
                </c:pt>
                <c:pt idx="188">
                  <c:v>1.0673461302444804</c:v>
                </c:pt>
                <c:pt idx="189">
                  <c:v>0.95267565563832035</c:v>
                </c:pt>
                <c:pt idx="190">
                  <c:v>0.8864215662075059</c:v>
                </c:pt>
                <c:pt idx="191">
                  <c:v>1.012741196398298</c:v>
                </c:pt>
                <c:pt idx="192">
                  <c:v>1.0072806627291331</c:v>
                </c:pt>
              </c:numCache>
            </c:numRef>
          </c:val>
          <c:smooth val="0"/>
          <c:extLst>
            <c:ext xmlns:c16="http://schemas.microsoft.com/office/drawing/2014/chart" uri="{C3380CC4-5D6E-409C-BE32-E72D297353CC}">
              <c16:uniqueId val="{0000000F-1051-424F-920E-2A775496EC92}"/>
            </c:ext>
          </c:extLst>
        </c:ser>
        <c:ser>
          <c:idx val="16"/>
          <c:order val="16"/>
          <c:tx>
            <c:strRef>
              <c:f>'Initial Data'!$R$2</c:f>
              <c:strCache>
                <c:ptCount val="1"/>
                <c:pt idx="0">
                  <c:v>Sainsburys (GBP)</c:v>
                </c:pt>
              </c:strCache>
            </c:strRef>
          </c:tx>
          <c:spPr>
            <a:ln w="28575" cap="rnd">
              <a:solidFill>
                <a:schemeClr val="accent5">
                  <a:lumMod val="80000"/>
                  <a:lumOff val="20000"/>
                </a:schemeClr>
              </a:solidFill>
              <a:round/>
            </a:ln>
            <a:effectLst/>
          </c:spPr>
          <c:marker>
            <c:symbol val="none"/>
          </c:marker>
          <c:cat>
            <c:numRef>
              <c:f>'Initial Data'!$A$3:$A$195</c:f>
              <c:numCache>
                <c:formatCode>m/d/yyyy</c:formatCode>
                <c:ptCount val="193"/>
                <c:pt idx="0">
                  <c:v>44228</c:v>
                </c:pt>
                <c:pt idx="1">
                  <c:v>44197</c:v>
                </c:pt>
                <c:pt idx="2">
                  <c:v>44166</c:v>
                </c:pt>
                <c:pt idx="3">
                  <c:v>44136</c:v>
                </c:pt>
                <c:pt idx="4">
                  <c:v>44105</c:v>
                </c:pt>
                <c:pt idx="5">
                  <c:v>44075</c:v>
                </c:pt>
                <c:pt idx="6">
                  <c:v>44044</c:v>
                </c:pt>
                <c:pt idx="7">
                  <c:v>44013</c:v>
                </c:pt>
                <c:pt idx="8">
                  <c:v>43983</c:v>
                </c:pt>
                <c:pt idx="9">
                  <c:v>43952</c:v>
                </c:pt>
                <c:pt idx="10">
                  <c:v>43922</c:v>
                </c:pt>
                <c:pt idx="11">
                  <c:v>43891</c:v>
                </c:pt>
                <c:pt idx="12">
                  <c:v>43862</c:v>
                </c:pt>
                <c:pt idx="13">
                  <c:v>43831</c:v>
                </c:pt>
                <c:pt idx="14">
                  <c:v>43800</c:v>
                </c:pt>
                <c:pt idx="15">
                  <c:v>43770</c:v>
                </c:pt>
                <c:pt idx="16">
                  <c:v>43739</c:v>
                </c:pt>
                <c:pt idx="17">
                  <c:v>43709</c:v>
                </c:pt>
                <c:pt idx="18">
                  <c:v>43678</c:v>
                </c:pt>
                <c:pt idx="19">
                  <c:v>43647</c:v>
                </c:pt>
                <c:pt idx="20">
                  <c:v>43617</c:v>
                </c:pt>
                <c:pt idx="21">
                  <c:v>43586</c:v>
                </c:pt>
                <c:pt idx="22">
                  <c:v>43556</c:v>
                </c:pt>
                <c:pt idx="23">
                  <c:v>43525</c:v>
                </c:pt>
                <c:pt idx="24">
                  <c:v>43497</c:v>
                </c:pt>
                <c:pt idx="25">
                  <c:v>43466</c:v>
                </c:pt>
                <c:pt idx="26">
                  <c:v>43435</c:v>
                </c:pt>
                <c:pt idx="27">
                  <c:v>43405</c:v>
                </c:pt>
                <c:pt idx="28">
                  <c:v>43374</c:v>
                </c:pt>
                <c:pt idx="29">
                  <c:v>43344</c:v>
                </c:pt>
                <c:pt idx="30">
                  <c:v>43313</c:v>
                </c:pt>
                <c:pt idx="31">
                  <c:v>43282</c:v>
                </c:pt>
                <c:pt idx="32">
                  <c:v>43252</c:v>
                </c:pt>
                <c:pt idx="33">
                  <c:v>43221</c:v>
                </c:pt>
                <c:pt idx="34">
                  <c:v>43191</c:v>
                </c:pt>
                <c:pt idx="35">
                  <c:v>43160</c:v>
                </c:pt>
                <c:pt idx="36">
                  <c:v>43132</c:v>
                </c:pt>
                <c:pt idx="37">
                  <c:v>43101</c:v>
                </c:pt>
                <c:pt idx="38">
                  <c:v>43070</c:v>
                </c:pt>
                <c:pt idx="39">
                  <c:v>43040</c:v>
                </c:pt>
                <c:pt idx="40">
                  <c:v>43009</c:v>
                </c:pt>
                <c:pt idx="41">
                  <c:v>42979</c:v>
                </c:pt>
                <c:pt idx="42">
                  <c:v>42948</c:v>
                </c:pt>
                <c:pt idx="43">
                  <c:v>42917</c:v>
                </c:pt>
                <c:pt idx="44">
                  <c:v>42887</c:v>
                </c:pt>
                <c:pt idx="45">
                  <c:v>42856</c:v>
                </c:pt>
                <c:pt idx="46">
                  <c:v>42826</c:v>
                </c:pt>
                <c:pt idx="47">
                  <c:v>42795</c:v>
                </c:pt>
                <c:pt idx="48">
                  <c:v>42767</c:v>
                </c:pt>
                <c:pt idx="49">
                  <c:v>42736</c:v>
                </c:pt>
                <c:pt idx="50">
                  <c:v>42705</c:v>
                </c:pt>
                <c:pt idx="51">
                  <c:v>42675</c:v>
                </c:pt>
                <c:pt idx="52">
                  <c:v>42644</c:v>
                </c:pt>
                <c:pt idx="53">
                  <c:v>42614</c:v>
                </c:pt>
                <c:pt idx="54">
                  <c:v>42583</c:v>
                </c:pt>
                <c:pt idx="55">
                  <c:v>42552</c:v>
                </c:pt>
                <c:pt idx="56">
                  <c:v>42522</c:v>
                </c:pt>
                <c:pt idx="57">
                  <c:v>42491</c:v>
                </c:pt>
                <c:pt idx="58">
                  <c:v>42461</c:v>
                </c:pt>
                <c:pt idx="59">
                  <c:v>42430</c:v>
                </c:pt>
                <c:pt idx="60">
                  <c:v>42401</c:v>
                </c:pt>
                <c:pt idx="61">
                  <c:v>42370</c:v>
                </c:pt>
                <c:pt idx="62">
                  <c:v>42339</c:v>
                </c:pt>
                <c:pt idx="63">
                  <c:v>42309</c:v>
                </c:pt>
                <c:pt idx="64">
                  <c:v>42278</c:v>
                </c:pt>
                <c:pt idx="65">
                  <c:v>42248</c:v>
                </c:pt>
                <c:pt idx="66">
                  <c:v>42217</c:v>
                </c:pt>
                <c:pt idx="67">
                  <c:v>42186</c:v>
                </c:pt>
                <c:pt idx="68">
                  <c:v>42156</c:v>
                </c:pt>
                <c:pt idx="69">
                  <c:v>42125</c:v>
                </c:pt>
                <c:pt idx="70">
                  <c:v>42095</c:v>
                </c:pt>
                <c:pt idx="71">
                  <c:v>42064</c:v>
                </c:pt>
                <c:pt idx="72">
                  <c:v>42036</c:v>
                </c:pt>
                <c:pt idx="73">
                  <c:v>42005</c:v>
                </c:pt>
                <c:pt idx="74">
                  <c:v>41974</c:v>
                </c:pt>
                <c:pt idx="75">
                  <c:v>41944</c:v>
                </c:pt>
                <c:pt idx="76">
                  <c:v>41913</c:v>
                </c:pt>
                <c:pt idx="77">
                  <c:v>41883</c:v>
                </c:pt>
                <c:pt idx="78">
                  <c:v>41852</c:v>
                </c:pt>
                <c:pt idx="79">
                  <c:v>41821</c:v>
                </c:pt>
                <c:pt idx="80">
                  <c:v>41791</c:v>
                </c:pt>
                <c:pt idx="81">
                  <c:v>41760</c:v>
                </c:pt>
                <c:pt idx="82">
                  <c:v>41730</c:v>
                </c:pt>
                <c:pt idx="83">
                  <c:v>41699</c:v>
                </c:pt>
                <c:pt idx="84">
                  <c:v>41671</c:v>
                </c:pt>
                <c:pt idx="85">
                  <c:v>41640</c:v>
                </c:pt>
                <c:pt idx="86">
                  <c:v>41609</c:v>
                </c:pt>
                <c:pt idx="87">
                  <c:v>41579</c:v>
                </c:pt>
                <c:pt idx="88">
                  <c:v>41548</c:v>
                </c:pt>
                <c:pt idx="89">
                  <c:v>41518</c:v>
                </c:pt>
                <c:pt idx="90">
                  <c:v>41487</c:v>
                </c:pt>
                <c:pt idx="91">
                  <c:v>41456</c:v>
                </c:pt>
                <c:pt idx="92">
                  <c:v>41426</c:v>
                </c:pt>
                <c:pt idx="93">
                  <c:v>41395</c:v>
                </c:pt>
                <c:pt idx="94">
                  <c:v>41365</c:v>
                </c:pt>
                <c:pt idx="95">
                  <c:v>41334</c:v>
                </c:pt>
                <c:pt idx="96">
                  <c:v>41306</c:v>
                </c:pt>
                <c:pt idx="97">
                  <c:v>41275</c:v>
                </c:pt>
                <c:pt idx="98">
                  <c:v>41244</c:v>
                </c:pt>
                <c:pt idx="99">
                  <c:v>41214</c:v>
                </c:pt>
                <c:pt idx="100">
                  <c:v>41183</c:v>
                </c:pt>
                <c:pt idx="101">
                  <c:v>41153</c:v>
                </c:pt>
                <c:pt idx="102">
                  <c:v>41122</c:v>
                </c:pt>
                <c:pt idx="103">
                  <c:v>41091</c:v>
                </c:pt>
                <c:pt idx="104">
                  <c:v>41061</c:v>
                </c:pt>
                <c:pt idx="105">
                  <c:v>41030</c:v>
                </c:pt>
                <c:pt idx="106">
                  <c:v>41000</c:v>
                </c:pt>
                <c:pt idx="107">
                  <c:v>40969</c:v>
                </c:pt>
                <c:pt idx="108">
                  <c:v>40940</c:v>
                </c:pt>
                <c:pt idx="109">
                  <c:v>40909</c:v>
                </c:pt>
                <c:pt idx="110">
                  <c:v>40878</c:v>
                </c:pt>
                <c:pt idx="111">
                  <c:v>40848</c:v>
                </c:pt>
                <c:pt idx="112">
                  <c:v>40817</c:v>
                </c:pt>
                <c:pt idx="113">
                  <c:v>40787</c:v>
                </c:pt>
                <c:pt idx="114">
                  <c:v>40756</c:v>
                </c:pt>
                <c:pt idx="115">
                  <c:v>40725</c:v>
                </c:pt>
                <c:pt idx="116">
                  <c:v>40695</c:v>
                </c:pt>
                <c:pt idx="117">
                  <c:v>40664</c:v>
                </c:pt>
                <c:pt idx="118">
                  <c:v>40634</c:v>
                </c:pt>
                <c:pt idx="119">
                  <c:v>40603</c:v>
                </c:pt>
                <c:pt idx="120">
                  <c:v>40575</c:v>
                </c:pt>
                <c:pt idx="121">
                  <c:v>40544</c:v>
                </c:pt>
                <c:pt idx="122">
                  <c:v>40513</c:v>
                </c:pt>
                <c:pt idx="123">
                  <c:v>40483</c:v>
                </c:pt>
                <c:pt idx="124">
                  <c:v>40452</c:v>
                </c:pt>
                <c:pt idx="125">
                  <c:v>40422</c:v>
                </c:pt>
                <c:pt idx="126">
                  <c:v>40391</c:v>
                </c:pt>
                <c:pt idx="127">
                  <c:v>40360</c:v>
                </c:pt>
                <c:pt idx="128">
                  <c:v>40330</c:v>
                </c:pt>
                <c:pt idx="129">
                  <c:v>40299</c:v>
                </c:pt>
                <c:pt idx="130">
                  <c:v>40269</c:v>
                </c:pt>
                <c:pt idx="131">
                  <c:v>40238</c:v>
                </c:pt>
                <c:pt idx="132">
                  <c:v>40210</c:v>
                </c:pt>
                <c:pt idx="133">
                  <c:v>40179</c:v>
                </c:pt>
                <c:pt idx="134">
                  <c:v>40148</c:v>
                </c:pt>
                <c:pt idx="135">
                  <c:v>40118</c:v>
                </c:pt>
                <c:pt idx="136">
                  <c:v>40087</c:v>
                </c:pt>
                <c:pt idx="137">
                  <c:v>40057</c:v>
                </c:pt>
                <c:pt idx="138">
                  <c:v>40026</c:v>
                </c:pt>
                <c:pt idx="139">
                  <c:v>39995</c:v>
                </c:pt>
                <c:pt idx="140">
                  <c:v>39965</c:v>
                </c:pt>
                <c:pt idx="141">
                  <c:v>39934</c:v>
                </c:pt>
                <c:pt idx="142">
                  <c:v>39904</c:v>
                </c:pt>
                <c:pt idx="143">
                  <c:v>39873</c:v>
                </c:pt>
                <c:pt idx="144">
                  <c:v>39845</c:v>
                </c:pt>
                <c:pt idx="145">
                  <c:v>39814</c:v>
                </c:pt>
                <c:pt idx="146">
                  <c:v>39783</c:v>
                </c:pt>
                <c:pt idx="147">
                  <c:v>39753</c:v>
                </c:pt>
                <c:pt idx="148">
                  <c:v>39722</c:v>
                </c:pt>
                <c:pt idx="149">
                  <c:v>39692</c:v>
                </c:pt>
                <c:pt idx="150">
                  <c:v>39661</c:v>
                </c:pt>
                <c:pt idx="151">
                  <c:v>39630</c:v>
                </c:pt>
                <c:pt idx="152">
                  <c:v>39600</c:v>
                </c:pt>
                <c:pt idx="153">
                  <c:v>39569</c:v>
                </c:pt>
                <c:pt idx="154">
                  <c:v>39539</c:v>
                </c:pt>
                <c:pt idx="155">
                  <c:v>39508</c:v>
                </c:pt>
                <c:pt idx="156">
                  <c:v>39479</c:v>
                </c:pt>
                <c:pt idx="157">
                  <c:v>39448</c:v>
                </c:pt>
                <c:pt idx="158">
                  <c:v>39417</c:v>
                </c:pt>
                <c:pt idx="159">
                  <c:v>39387</c:v>
                </c:pt>
                <c:pt idx="160">
                  <c:v>39356</c:v>
                </c:pt>
                <c:pt idx="161">
                  <c:v>39326</c:v>
                </c:pt>
                <c:pt idx="162">
                  <c:v>39295</c:v>
                </c:pt>
                <c:pt idx="163">
                  <c:v>39264</c:v>
                </c:pt>
                <c:pt idx="164">
                  <c:v>39234</c:v>
                </c:pt>
                <c:pt idx="165">
                  <c:v>39203</c:v>
                </c:pt>
                <c:pt idx="166">
                  <c:v>39173</c:v>
                </c:pt>
                <c:pt idx="167">
                  <c:v>39142</c:v>
                </c:pt>
                <c:pt idx="168">
                  <c:v>39114</c:v>
                </c:pt>
                <c:pt idx="169">
                  <c:v>39083</c:v>
                </c:pt>
                <c:pt idx="170">
                  <c:v>39052</c:v>
                </c:pt>
                <c:pt idx="171">
                  <c:v>39022</c:v>
                </c:pt>
                <c:pt idx="172">
                  <c:v>38991</c:v>
                </c:pt>
                <c:pt idx="173">
                  <c:v>38961</c:v>
                </c:pt>
                <c:pt idx="174">
                  <c:v>38930</c:v>
                </c:pt>
                <c:pt idx="175">
                  <c:v>38899</c:v>
                </c:pt>
                <c:pt idx="176">
                  <c:v>38869</c:v>
                </c:pt>
                <c:pt idx="177">
                  <c:v>38838</c:v>
                </c:pt>
                <c:pt idx="178">
                  <c:v>38808</c:v>
                </c:pt>
                <c:pt idx="179">
                  <c:v>38777</c:v>
                </c:pt>
                <c:pt idx="180">
                  <c:v>38749</c:v>
                </c:pt>
                <c:pt idx="181">
                  <c:v>38718</c:v>
                </c:pt>
                <c:pt idx="182">
                  <c:v>38687</c:v>
                </c:pt>
                <c:pt idx="183">
                  <c:v>38657</c:v>
                </c:pt>
                <c:pt idx="184">
                  <c:v>38626</c:v>
                </c:pt>
                <c:pt idx="185">
                  <c:v>38596</c:v>
                </c:pt>
                <c:pt idx="186">
                  <c:v>38565</c:v>
                </c:pt>
                <c:pt idx="187">
                  <c:v>38534</c:v>
                </c:pt>
                <c:pt idx="188">
                  <c:v>38504</c:v>
                </c:pt>
                <c:pt idx="189">
                  <c:v>38473</c:v>
                </c:pt>
                <c:pt idx="190">
                  <c:v>38443</c:v>
                </c:pt>
                <c:pt idx="191">
                  <c:v>38412</c:v>
                </c:pt>
                <c:pt idx="192">
                  <c:v>38384</c:v>
                </c:pt>
              </c:numCache>
            </c:numRef>
          </c:cat>
          <c:val>
            <c:numRef>
              <c:f>'Initial Data'!$R$3:$R$195</c:f>
              <c:numCache>
                <c:formatCode>General</c:formatCode>
                <c:ptCount val="193"/>
                <c:pt idx="0">
                  <c:v>0.8095406572438163</c:v>
                </c:pt>
                <c:pt idx="1">
                  <c:v>0.86360421908127205</c:v>
                </c:pt>
                <c:pt idx="2">
                  <c:v>0.79681978798586572</c:v>
                </c:pt>
                <c:pt idx="3">
                  <c:v>0.74593641696113078</c:v>
                </c:pt>
                <c:pt idx="4">
                  <c:v>0.71236751236749118</c:v>
                </c:pt>
                <c:pt idx="5">
                  <c:v>0.6747349717314487</c:v>
                </c:pt>
                <c:pt idx="6">
                  <c:v>0.64946997526501771</c:v>
                </c:pt>
                <c:pt idx="7">
                  <c:v>0.66130739929328619</c:v>
                </c:pt>
                <c:pt idx="8">
                  <c:v>0.7374558197879858</c:v>
                </c:pt>
                <c:pt idx="9">
                  <c:v>0.68551236749116606</c:v>
                </c:pt>
                <c:pt idx="10">
                  <c:v>0.70000002120141347</c:v>
                </c:pt>
                <c:pt idx="11">
                  <c:v>0.74346287632508834</c:v>
                </c:pt>
                <c:pt idx="12">
                  <c:v>0.69169611307420498</c:v>
                </c:pt>
                <c:pt idx="13">
                  <c:v>0.71519432508833924</c:v>
                </c:pt>
                <c:pt idx="14">
                  <c:v>0.81236746996466425</c:v>
                </c:pt>
                <c:pt idx="15">
                  <c:v>0.7572438268551237</c:v>
                </c:pt>
                <c:pt idx="16">
                  <c:v>0.71908127208480566</c:v>
                </c:pt>
                <c:pt idx="17">
                  <c:v>0.77667845583038875</c:v>
                </c:pt>
                <c:pt idx="18">
                  <c:v>0.69293288339222614</c:v>
                </c:pt>
                <c:pt idx="19">
                  <c:v>0.69487630388692578</c:v>
                </c:pt>
                <c:pt idx="20">
                  <c:v>0.69240281625441691</c:v>
                </c:pt>
                <c:pt idx="21">
                  <c:v>0.70706715901060069</c:v>
                </c:pt>
                <c:pt idx="22">
                  <c:v>0.78621908127208484</c:v>
                </c:pt>
                <c:pt idx="23">
                  <c:v>0.83286218021201408</c:v>
                </c:pt>
                <c:pt idx="24">
                  <c:v>0.80918727915194344</c:v>
                </c:pt>
                <c:pt idx="25">
                  <c:v>1.0077738939929328</c:v>
                </c:pt>
                <c:pt idx="26">
                  <c:v>0.93639575971731448</c:v>
                </c:pt>
                <c:pt idx="27">
                  <c:v>1.0777385159010602</c:v>
                </c:pt>
                <c:pt idx="28">
                  <c:v>1.0996466855123674</c:v>
                </c:pt>
                <c:pt idx="29">
                  <c:v>1.1371024310954063</c:v>
                </c:pt>
                <c:pt idx="30">
                  <c:v>1.1455830812720849</c:v>
                </c:pt>
                <c:pt idx="31">
                  <c:v>1.1554770318021201</c:v>
                </c:pt>
                <c:pt idx="32">
                  <c:v>1.1349823745583039</c:v>
                </c:pt>
                <c:pt idx="33">
                  <c:v>1.1247349399293285</c:v>
                </c:pt>
                <c:pt idx="34">
                  <c:v>1.0918727915194346</c:v>
                </c:pt>
                <c:pt idx="35">
                  <c:v>0.84381626501766782</c:v>
                </c:pt>
                <c:pt idx="36">
                  <c:v>0.9151943462897526</c:v>
                </c:pt>
                <c:pt idx="37">
                  <c:v>0.892226148409894</c:v>
                </c:pt>
                <c:pt idx="38">
                  <c:v>0.85300351236749117</c:v>
                </c:pt>
                <c:pt idx="39">
                  <c:v>0.82084806713780922</c:v>
                </c:pt>
                <c:pt idx="40">
                  <c:v>0.85689045936395758</c:v>
                </c:pt>
                <c:pt idx="41">
                  <c:v>0.84063602120141345</c:v>
                </c:pt>
                <c:pt idx="42">
                  <c:v>0.8325088551236749</c:v>
                </c:pt>
                <c:pt idx="43">
                  <c:v>0.8650176784452297</c:v>
                </c:pt>
                <c:pt idx="44">
                  <c:v>0.88939928268551238</c:v>
                </c:pt>
                <c:pt idx="45">
                  <c:v>0.99293286219081267</c:v>
                </c:pt>
                <c:pt idx="46">
                  <c:v>0.97314485512367488</c:v>
                </c:pt>
                <c:pt idx="47">
                  <c:v>0.93392221908127204</c:v>
                </c:pt>
                <c:pt idx="48">
                  <c:v>0.94558306007067139</c:v>
                </c:pt>
                <c:pt idx="49">
                  <c:v>0.91130739929328619</c:v>
                </c:pt>
                <c:pt idx="50">
                  <c:v>0.88091873851590108</c:v>
                </c:pt>
                <c:pt idx="51">
                  <c:v>0.81625441696113077</c:v>
                </c:pt>
                <c:pt idx="52">
                  <c:v>0.88657241696113076</c:v>
                </c:pt>
                <c:pt idx="53">
                  <c:v>0.86855124734982336</c:v>
                </c:pt>
                <c:pt idx="54">
                  <c:v>0.84911661837455832</c:v>
                </c:pt>
                <c:pt idx="55">
                  <c:v>0.79257951590106013</c:v>
                </c:pt>
                <c:pt idx="56">
                  <c:v>0.82084806713780922</c:v>
                </c:pt>
                <c:pt idx="57">
                  <c:v>0.9487632508833922</c:v>
                </c:pt>
                <c:pt idx="58">
                  <c:v>1.020848035335689</c:v>
                </c:pt>
                <c:pt idx="59">
                  <c:v>0.97632504593639569</c:v>
                </c:pt>
                <c:pt idx="60">
                  <c:v>0.89893990812720848</c:v>
                </c:pt>
                <c:pt idx="61">
                  <c:v>0.86607775971731449</c:v>
                </c:pt>
                <c:pt idx="62">
                  <c:v>0.914487590106007</c:v>
                </c:pt>
                <c:pt idx="63">
                  <c:v>0.89681979858657246</c:v>
                </c:pt>
                <c:pt idx="64">
                  <c:v>0.94134273498233212</c:v>
                </c:pt>
                <c:pt idx="65">
                  <c:v>0.92226148409893993</c:v>
                </c:pt>
                <c:pt idx="66">
                  <c:v>0.85759716254416962</c:v>
                </c:pt>
                <c:pt idx="67">
                  <c:v>0.93604238162544162</c:v>
                </c:pt>
                <c:pt idx="68">
                  <c:v>0.93745578798586571</c:v>
                </c:pt>
                <c:pt idx="69">
                  <c:v>0.8890459575971732</c:v>
                </c:pt>
                <c:pt idx="70">
                  <c:v>0.96148412014134277</c:v>
                </c:pt>
                <c:pt idx="71">
                  <c:v>0.91590110247349832</c:v>
                </c:pt>
                <c:pt idx="72">
                  <c:v>0.96077736395759716</c:v>
                </c:pt>
                <c:pt idx="73">
                  <c:v>0.90247347703180214</c:v>
                </c:pt>
                <c:pt idx="74">
                  <c:v>0.87173143816254417</c:v>
                </c:pt>
                <c:pt idx="75">
                  <c:v>0.82473496113074207</c:v>
                </c:pt>
                <c:pt idx="76">
                  <c:v>0.86749116607773846</c:v>
                </c:pt>
                <c:pt idx="77">
                  <c:v>0.88869257950530034</c:v>
                </c:pt>
                <c:pt idx="78">
                  <c:v>1.0257950106007068</c:v>
                </c:pt>
                <c:pt idx="79">
                  <c:v>1.1056536890459363</c:v>
                </c:pt>
                <c:pt idx="80">
                  <c:v>1.1148409893992932</c:v>
                </c:pt>
                <c:pt idx="81">
                  <c:v>1.2229682190812721</c:v>
                </c:pt>
                <c:pt idx="82">
                  <c:v>1.1862191236749118</c:v>
                </c:pt>
                <c:pt idx="83">
                  <c:v>1.116961151943463</c:v>
                </c:pt>
                <c:pt idx="84">
                  <c:v>1.2106007279151945</c:v>
                </c:pt>
                <c:pt idx="85">
                  <c:v>1.2187278939929329</c:v>
                </c:pt>
                <c:pt idx="86">
                  <c:v>1.2897526501766785</c:v>
                </c:pt>
                <c:pt idx="87">
                  <c:v>1.4395759505300354</c:v>
                </c:pt>
                <c:pt idx="88">
                  <c:v>1.3939929328621907</c:v>
                </c:pt>
                <c:pt idx="89">
                  <c:v>1.38339222614841</c:v>
                </c:pt>
                <c:pt idx="90">
                  <c:v>1.3590106219081273</c:v>
                </c:pt>
                <c:pt idx="91">
                  <c:v>1.39081274204947</c:v>
                </c:pt>
                <c:pt idx="92">
                  <c:v>1.2554769893992932</c:v>
                </c:pt>
                <c:pt idx="93">
                  <c:v>1.3226147985865724</c:v>
                </c:pt>
                <c:pt idx="94">
                  <c:v>1.3466431307420494</c:v>
                </c:pt>
                <c:pt idx="95">
                  <c:v>1.3374558303886925</c:v>
                </c:pt>
                <c:pt idx="96">
                  <c:v>1.2219080848056536</c:v>
                </c:pt>
                <c:pt idx="97">
                  <c:v>1.1685512791519435</c:v>
                </c:pt>
                <c:pt idx="98">
                  <c:v>1.2194346501766784</c:v>
                </c:pt>
                <c:pt idx="99">
                  <c:v>1.2063604028268551</c:v>
                </c:pt>
                <c:pt idx="100">
                  <c:v>1.253003554770318</c:v>
                </c:pt>
                <c:pt idx="101">
                  <c:v>1.2279151943462898</c:v>
                </c:pt>
                <c:pt idx="102">
                  <c:v>1.1575971943462897</c:v>
                </c:pt>
                <c:pt idx="103">
                  <c:v>1.1424027844522968</c:v>
                </c:pt>
                <c:pt idx="104">
                  <c:v>1.0650176466431096</c:v>
                </c:pt>
                <c:pt idx="105">
                  <c:v>1.0180212226148411</c:v>
                </c:pt>
                <c:pt idx="106">
                  <c:v>1.0879858445229682</c:v>
                </c:pt>
                <c:pt idx="107">
                  <c:v>1.0999999575971731</c:v>
                </c:pt>
                <c:pt idx="108">
                  <c:v>1.0540635618374559</c:v>
                </c:pt>
                <c:pt idx="109">
                  <c:v>1.0190812508833922</c:v>
                </c:pt>
                <c:pt idx="110">
                  <c:v>1.0703179999999999</c:v>
                </c:pt>
                <c:pt idx="111">
                  <c:v>1.0742049469964665</c:v>
                </c:pt>
                <c:pt idx="112">
                  <c:v>1.0568904805653712</c:v>
                </c:pt>
                <c:pt idx="113">
                  <c:v>0.9710246925795053</c:v>
                </c:pt>
                <c:pt idx="114">
                  <c:v>1.0597172932862191</c:v>
                </c:pt>
                <c:pt idx="115">
                  <c:v>1.0745583250883393</c:v>
                </c:pt>
                <c:pt idx="116">
                  <c:v>1.1639575759717313</c:v>
                </c:pt>
                <c:pt idx="117">
                  <c:v>1.2212014346289752</c:v>
                </c:pt>
                <c:pt idx="118">
                  <c:v>1.2307420070671378</c:v>
                </c:pt>
                <c:pt idx="119">
                  <c:v>1.1848056113074203</c:v>
                </c:pt>
                <c:pt idx="120">
                  <c:v>1.342756183745583</c:v>
                </c:pt>
                <c:pt idx="121">
                  <c:v>1.3480565371024735</c:v>
                </c:pt>
                <c:pt idx="122">
                  <c:v>1.3296819363957597</c:v>
                </c:pt>
                <c:pt idx="123">
                  <c:v>1.2568905017667844</c:v>
                </c:pt>
                <c:pt idx="124">
                  <c:v>1.3756183321554769</c:v>
                </c:pt>
                <c:pt idx="125">
                  <c:v>1.3805654134275618</c:v>
                </c:pt>
                <c:pt idx="126">
                  <c:v>1.290459406360424</c:v>
                </c:pt>
                <c:pt idx="127">
                  <c:v>1.2141342968197879</c:v>
                </c:pt>
                <c:pt idx="128">
                  <c:v>1.1360424028268552</c:v>
                </c:pt>
                <c:pt idx="129">
                  <c:v>1.1448763250883391</c:v>
                </c:pt>
                <c:pt idx="130">
                  <c:v>1.1954063180212013</c:v>
                </c:pt>
                <c:pt idx="131">
                  <c:v>1.1575971943462897</c:v>
                </c:pt>
                <c:pt idx="132">
                  <c:v>1.167491144876325</c:v>
                </c:pt>
                <c:pt idx="133">
                  <c:v>1.1445229469964664</c:v>
                </c:pt>
                <c:pt idx="134">
                  <c:v>1.1431095406360423</c:v>
                </c:pt>
                <c:pt idx="135">
                  <c:v>1.1374558091872791</c:v>
                </c:pt>
                <c:pt idx="136">
                  <c:v>1.1657243604240282</c:v>
                </c:pt>
                <c:pt idx="137">
                  <c:v>1.1484098939929328</c:v>
                </c:pt>
                <c:pt idx="138">
                  <c:v>1.1508834346289754</c:v>
                </c:pt>
                <c:pt idx="139">
                  <c:v>1.1219081272084805</c:v>
                </c:pt>
                <c:pt idx="140">
                  <c:v>1.1060070671378093</c:v>
                </c:pt>
                <c:pt idx="141">
                  <c:v>1.0962897526501767</c:v>
                </c:pt>
                <c:pt idx="142">
                  <c:v>1.167844522968198</c:v>
                </c:pt>
                <c:pt idx="143">
                  <c:v>1.1060070671378093</c:v>
                </c:pt>
                <c:pt idx="144">
                  <c:v>1.1139575971731448</c:v>
                </c:pt>
                <c:pt idx="145">
                  <c:v>1.1766784452296819</c:v>
                </c:pt>
                <c:pt idx="146">
                  <c:v>1.1607773851590106</c:v>
                </c:pt>
                <c:pt idx="147">
                  <c:v>1.0141342756183747</c:v>
                </c:pt>
                <c:pt idx="148">
                  <c:v>0.99823321554770317</c:v>
                </c:pt>
                <c:pt idx="149">
                  <c:v>1.2296819787985867</c:v>
                </c:pt>
                <c:pt idx="150">
                  <c:v>1.2287985865724382</c:v>
                </c:pt>
                <c:pt idx="151">
                  <c:v>1.1148409893992932</c:v>
                </c:pt>
                <c:pt idx="152">
                  <c:v>1.1245583038869258</c:v>
                </c:pt>
                <c:pt idx="153">
                  <c:v>1.2314487632508835</c:v>
                </c:pt>
                <c:pt idx="154">
                  <c:v>1.3551236749116609</c:v>
                </c:pt>
                <c:pt idx="155">
                  <c:v>1.2120141342756183</c:v>
                </c:pt>
                <c:pt idx="156">
                  <c:v>1.2553003533568905</c:v>
                </c:pt>
                <c:pt idx="157">
                  <c:v>1.3992932862190812</c:v>
                </c:pt>
                <c:pt idx="158">
                  <c:v>1.5026501766784452</c:v>
                </c:pt>
                <c:pt idx="159">
                  <c:v>1.5547703180212014</c:v>
                </c:pt>
                <c:pt idx="160">
                  <c:v>1.9328621908127208</c:v>
                </c:pt>
                <c:pt idx="161">
                  <c:v>2.0406360424028267</c:v>
                </c:pt>
                <c:pt idx="162">
                  <c:v>1.9575971731448762</c:v>
                </c:pt>
                <c:pt idx="163">
                  <c:v>2.0265017667844525</c:v>
                </c:pt>
                <c:pt idx="164">
                  <c:v>2.0653710247349824</c:v>
                </c:pt>
                <c:pt idx="165">
                  <c:v>1.9717314487632509</c:v>
                </c:pt>
                <c:pt idx="166">
                  <c:v>2.0247349823321557</c:v>
                </c:pt>
                <c:pt idx="167">
                  <c:v>1.941696113074205</c:v>
                </c:pt>
                <c:pt idx="168">
                  <c:v>1.8065371024734982</c:v>
                </c:pt>
                <c:pt idx="169">
                  <c:v>1.5326855123674912</c:v>
                </c:pt>
                <c:pt idx="170">
                  <c:v>1.4461130742049471</c:v>
                </c:pt>
                <c:pt idx="171">
                  <c:v>1.4098939929328622</c:v>
                </c:pt>
                <c:pt idx="172">
                  <c:v>1.3842756183745584</c:v>
                </c:pt>
                <c:pt idx="173">
                  <c:v>1.3268551236749118</c:v>
                </c:pt>
                <c:pt idx="174">
                  <c:v>1.2597173144876326</c:v>
                </c:pt>
                <c:pt idx="175">
                  <c:v>1.2438162544169611</c:v>
                </c:pt>
                <c:pt idx="176">
                  <c:v>1.1819787985865724</c:v>
                </c:pt>
                <c:pt idx="177">
                  <c:v>1.127208480565371</c:v>
                </c:pt>
                <c:pt idx="178">
                  <c:v>1.181095406360424</c:v>
                </c:pt>
                <c:pt idx="179">
                  <c:v>1.1749116607773851</c:v>
                </c:pt>
                <c:pt idx="180">
                  <c:v>1.1316254416961131</c:v>
                </c:pt>
                <c:pt idx="181">
                  <c:v>1.0636042402826855</c:v>
                </c:pt>
                <c:pt idx="182">
                  <c:v>1.1139575971731448</c:v>
                </c:pt>
                <c:pt idx="183">
                  <c:v>1.0053003533568905</c:v>
                </c:pt>
                <c:pt idx="184">
                  <c:v>0.98586572438162545</c:v>
                </c:pt>
                <c:pt idx="185">
                  <c:v>0.98763250883392228</c:v>
                </c:pt>
                <c:pt idx="186">
                  <c:v>1.0008833922261484</c:v>
                </c:pt>
                <c:pt idx="187">
                  <c:v>0.98763250883392228</c:v>
                </c:pt>
                <c:pt idx="188">
                  <c:v>1.0079505300353357</c:v>
                </c:pt>
                <c:pt idx="189">
                  <c:v>1.0097173144876326</c:v>
                </c:pt>
                <c:pt idx="190">
                  <c:v>0.99558303886925792</c:v>
                </c:pt>
                <c:pt idx="191">
                  <c:v>1.0220848056537102</c:v>
                </c:pt>
                <c:pt idx="192">
                  <c:v>1.0088339222614842</c:v>
                </c:pt>
              </c:numCache>
            </c:numRef>
          </c:val>
          <c:smooth val="0"/>
          <c:extLst>
            <c:ext xmlns:c16="http://schemas.microsoft.com/office/drawing/2014/chart" uri="{C3380CC4-5D6E-409C-BE32-E72D297353CC}">
              <c16:uniqueId val="{00000010-1051-424F-920E-2A775496EC92}"/>
            </c:ext>
          </c:extLst>
        </c:ser>
        <c:ser>
          <c:idx val="17"/>
          <c:order val="17"/>
          <c:tx>
            <c:strRef>
              <c:f>'Initial Data'!$S$2</c:f>
              <c:strCache>
                <c:ptCount val="1"/>
                <c:pt idx="0">
                  <c:v>Gamestop (USD)</c:v>
                </c:pt>
              </c:strCache>
            </c:strRef>
          </c:tx>
          <c:spPr>
            <a:ln w="28575" cap="rnd">
              <a:solidFill>
                <a:schemeClr val="accent6">
                  <a:lumMod val="80000"/>
                  <a:lumOff val="20000"/>
                </a:schemeClr>
              </a:solidFill>
              <a:round/>
            </a:ln>
            <a:effectLst/>
          </c:spPr>
          <c:marker>
            <c:symbol val="none"/>
          </c:marker>
          <c:cat>
            <c:numRef>
              <c:f>'Initial Data'!$A$3:$A$195</c:f>
              <c:numCache>
                <c:formatCode>m/d/yyyy</c:formatCode>
                <c:ptCount val="193"/>
                <c:pt idx="0">
                  <c:v>44228</c:v>
                </c:pt>
                <c:pt idx="1">
                  <c:v>44197</c:v>
                </c:pt>
                <c:pt idx="2">
                  <c:v>44166</c:v>
                </c:pt>
                <c:pt idx="3">
                  <c:v>44136</c:v>
                </c:pt>
                <c:pt idx="4">
                  <c:v>44105</c:v>
                </c:pt>
                <c:pt idx="5">
                  <c:v>44075</c:v>
                </c:pt>
                <c:pt idx="6">
                  <c:v>44044</c:v>
                </c:pt>
                <c:pt idx="7">
                  <c:v>44013</c:v>
                </c:pt>
                <c:pt idx="8">
                  <c:v>43983</c:v>
                </c:pt>
                <c:pt idx="9">
                  <c:v>43952</c:v>
                </c:pt>
                <c:pt idx="10">
                  <c:v>43922</c:v>
                </c:pt>
                <c:pt idx="11">
                  <c:v>43891</c:v>
                </c:pt>
                <c:pt idx="12">
                  <c:v>43862</c:v>
                </c:pt>
                <c:pt idx="13">
                  <c:v>43831</c:v>
                </c:pt>
                <c:pt idx="14">
                  <c:v>43800</c:v>
                </c:pt>
                <c:pt idx="15">
                  <c:v>43770</c:v>
                </c:pt>
                <c:pt idx="16">
                  <c:v>43739</c:v>
                </c:pt>
                <c:pt idx="17">
                  <c:v>43709</c:v>
                </c:pt>
                <c:pt idx="18">
                  <c:v>43678</c:v>
                </c:pt>
                <c:pt idx="19">
                  <c:v>43647</c:v>
                </c:pt>
                <c:pt idx="20">
                  <c:v>43617</c:v>
                </c:pt>
                <c:pt idx="21">
                  <c:v>43586</c:v>
                </c:pt>
                <c:pt idx="22">
                  <c:v>43556</c:v>
                </c:pt>
                <c:pt idx="23">
                  <c:v>43525</c:v>
                </c:pt>
                <c:pt idx="24">
                  <c:v>43497</c:v>
                </c:pt>
                <c:pt idx="25">
                  <c:v>43466</c:v>
                </c:pt>
                <c:pt idx="26">
                  <c:v>43435</c:v>
                </c:pt>
                <c:pt idx="27">
                  <c:v>43405</c:v>
                </c:pt>
                <c:pt idx="28">
                  <c:v>43374</c:v>
                </c:pt>
                <c:pt idx="29">
                  <c:v>43344</c:v>
                </c:pt>
                <c:pt idx="30">
                  <c:v>43313</c:v>
                </c:pt>
                <c:pt idx="31">
                  <c:v>43282</c:v>
                </c:pt>
                <c:pt idx="32">
                  <c:v>43252</c:v>
                </c:pt>
                <c:pt idx="33">
                  <c:v>43221</c:v>
                </c:pt>
                <c:pt idx="34">
                  <c:v>43191</c:v>
                </c:pt>
                <c:pt idx="35">
                  <c:v>43160</c:v>
                </c:pt>
                <c:pt idx="36">
                  <c:v>43132</c:v>
                </c:pt>
                <c:pt idx="37">
                  <c:v>43101</c:v>
                </c:pt>
                <c:pt idx="38">
                  <c:v>43070</c:v>
                </c:pt>
                <c:pt idx="39">
                  <c:v>43040</c:v>
                </c:pt>
                <c:pt idx="40">
                  <c:v>43009</c:v>
                </c:pt>
                <c:pt idx="41">
                  <c:v>42979</c:v>
                </c:pt>
                <c:pt idx="42">
                  <c:v>42948</c:v>
                </c:pt>
                <c:pt idx="43">
                  <c:v>42917</c:v>
                </c:pt>
                <c:pt idx="44">
                  <c:v>42887</c:v>
                </c:pt>
                <c:pt idx="45">
                  <c:v>42856</c:v>
                </c:pt>
                <c:pt idx="46">
                  <c:v>42826</c:v>
                </c:pt>
                <c:pt idx="47">
                  <c:v>42795</c:v>
                </c:pt>
                <c:pt idx="48">
                  <c:v>42767</c:v>
                </c:pt>
                <c:pt idx="49">
                  <c:v>42736</c:v>
                </c:pt>
                <c:pt idx="50">
                  <c:v>42705</c:v>
                </c:pt>
                <c:pt idx="51">
                  <c:v>42675</c:v>
                </c:pt>
                <c:pt idx="52">
                  <c:v>42644</c:v>
                </c:pt>
                <c:pt idx="53">
                  <c:v>42614</c:v>
                </c:pt>
                <c:pt idx="54">
                  <c:v>42583</c:v>
                </c:pt>
                <c:pt idx="55">
                  <c:v>42552</c:v>
                </c:pt>
                <c:pt idx="56">
                  <c:v>42522</c:v>
                </c:pt>
                <c:pt idx="57">
                  <c:v>42491</c:v>
                </c:pt>
                <c:pt idx="58">
                  <c:v>42461</c:v>
                </c:pt>
                <c:pt idx="59">
                  <c:v>42430</c:v>
                </c:pt>
                <c:pt idx="60">
                  <c:v>42401</c:v>
                </c:pt>
                <c:pt idx="61">
                  <c:v>42370</c:v>
                </c:pt>
                <c:pt idx="62">
                  <c:v>42339</c:v>
                </c:pt>
                <c:pt idx="63">
                  <c:v>42309</c:v>
                </c:pt>
                <c:pt idx="64">
                  <c:v>42278</c:v>
                </c:pt>
                <c:pt idx="65">
                  <c:v>42248</c:v>
                </c:pt>
                <c:pt idx="66">
                  <c:v>42217</c:v>
                </c:pt>
                <c:pt idx="67">
                  <c:v>42186</c:v>
                </c:pt>
                <c:pt idx="68">
                  <c:v>42156</c:v>
                </c:pt>
                <c:pt idx="69">
                  <c:v>42125</c:v>
                </c:pt>
                <c:pt idx="70">
                  <c:v>42095</c:v>
                </c:pt>
                <c:pt idx="71">
                  <c:v>42064</c:v>
                </c:pt>
                <c:pt idx="72">
                  <c:v>42036</c:v>
                </c:pt>
                <c:pt idx="73">
                  <c:v>42005</c:v>
                </c:pt>
                <c:pt idx="74">
                  <c:v>41974</c:v>
                </c:pt>
                <c:pt idx="75">
                  <c:v>41944</c:v>
                </c:pt>
                <c:pt idx="76">
                  <c:v>41913</c:v>
                </c:pt>
                <c:pt idx="77">
                  <c:v>41883</c:v>
                </c:pt>
                <c:pt idx="78">
                  <c:v>41852</c:v>
                </c:pt>
                <c:pt idx="79">
                  <c:v>41821</c:v>
                </c:pt>
                <c:pt idx="80">
                  <c:v>41791</c:v>
                </c:pt>
                <c:pt idx="81">
                  <c:v>41760</c:v>
                </c:pt>
                <c:pt idx="82">
                  <c:v>41730</c:v>
                </c:pt>
                <c:pt idx="83">
                  <c:v>41699</c:v>
                </c:pt>
                <c:pt idx="84">
                  <c:v>41671</c:v>
                </c:pt>
                <c:pt idx="85">
                  <c:v>41640</c:v>
                </c:pt>
                <c:pt idx="86">
                  <c:v>41609</c:v>
                </c:pt>
                <c:pt idx="87">
                  <c:v>41579</c:v>
                </c:pt>
                <c:pt idx="88">
                  <c:v>41548</c:v>
                </c:pt>
                <c:pt idx="89">
                  <c:v>41518</c:v>
                </c:pt>
                <c:pt idx="90">
                  <c:v>41487</c:v>
                </c:pt>
                <c:pt idx="91">
                  <c:v>41456</c:v>
                </c:pt>
                <c:pt idx="92">
                  <c:v>41426</c:v>
                </c:pt>
                <c:pt idx="93">
                  <c:v>41395</c:v>
                </c:pt>
                <c:pt idx="94">
                  <c:v>41365</c:v>
                </c:pt>
                <c:pt idx="95">
                  <c:v>41334</c:v>
                </c:pt>
                <c:pt idx="96">
                  <c:v>41306</c:v>
                </c:pt>
                <c:pt idx="97">
                  <c:v>41275</c:v>
                </c:pt>
                <c:pt idx="98">
                  <c:v>41244</c:v>
                </c:pt>
                <c:pt idx="99">
                  <c:v>41214</c:v>
                </c:pt>
                <c:pt idx="100">
                  <c:v>41183</c:v>
                </c:pt>
                <c:pt idx="101">
                  <c:v>41153</c:v>
                </c:pt>
                <c:pt idx="102">
                  <c:v>41122</c:v>
                </c:pt>
                <c:pt idx="103">
                  <c:v>41091</c:v>
                </c:pt>
                <c:pt idx="104">
                  <c:v>41061</c:v>
                </c:pt>
                <c:pt idx="105">
                  <c:v>41030</c:v>
                </c:pt>
                <c:pt idx="106">
                  <c:v>41000</c:v>
                </c:pt>
                <c:pt idx="107">
                  <c:v>40969</c:v>
                </c:pt>
                <c:pt idx="108">
                  <c:v>40940</c:v>
                </c:pt>
                <c:pt idx="109">
                  <c:v>40909</c:v>
                </c:pt>
                <c:pt idx="110">
                  <c:v>40878</c:v>
                </c:pt>
                <c:pt idx="111">
                  <c:v>40848</c:v>
                </c:pt>
                <c:pt idx="112">
                  <c:v>40817</c:v>
                </c:pt>
                <c:pt idx="113">
                  <c:v>40787</c:v>
                </c:pt>
                <c:pt idx="114">
                  <c:v>40756</c:v>
                </c:pt>
                <c:pt idx="115">
                  <c:v>40725</c:v>
                </c:pt>
                <c:pt idx="116">
                  <c:v>40695</c:v>
                </c:pt>
                <c:pt idx="117">
                  <c:v>40664</c:v>
                </c:pt>
                <c:pt idx="118">
                  <c:v>40634</c:v>
                </c:pt>
                <c:pt idx="119">
                  <c:v>40603</c:v>
                </c:pt>
                <c:pt idx="120">
                  <c:v>40575</c:v>
                </c:pt>
                <c:pt idx="121">
                  <c:v>40544</c:v>
                </c:pt>
                <c:pt idx="122">
                  <c:v>40513</c:v>
                </c:pt>
                <c:pt idx="123">
                  <c:v>40483</c:v>
                </c:pt>
                <c:pt idx="124">
                  <c:v>40452</c:v>
                </c:pt>
                <c:pt idx="125">
                  <c:v>40422</c:v>
                </c:pt>
                <c:pt idx="126">
                  <c:v>40391</c:v>
                </c:pt>
                <c:pt idx="127">
                  <c:v>40360</c:v>
                </c:pt>
                <c:pt idx="128">
                  <c:v>40330</c:v>
                </c:pt>
                <c:pt idx="129">
                  <c:v>40299</c:v>
                </c:pt>
                <c:pt idx="130">
                  <c:v>40269</c:v>
                </c:pt>
                <c:pt idx="131">
                  <c:v>40238</c:v>
                </c:pt>
                <c:pt idx="132">
                  <c:v>40210</c:v>
                </c:pt>
                <c:pt idx="133">
                  <c:v>40179</c:v>
                </c:pt>
                <c:pt idx="134">
                  <c:v>40148</c:v>
                </c:pt>
                <c:pt idx="135">
                  <c:v>40118</c:v>
                </c:pt>
                <c:pt idx="136">
                  <c:v>40087</c:v>
                </c:pt>
                <c:pt idx="137">
                  <c:v>40057</c:v>
                </c:pt>
                <c:pt idx="138">
                  <c:v>40026</c:v>
                </c:pt>
                <c:pt idx="139">
                  <c:v>39995</c:v>
                </c:pt>
                <c:pt idx="140">
                  <c:v>39965</c:v>
                </c:pt>
                <c:pt idx="141">
                  <c:v>39934</c:v>
                </c:pt>
                <c:pt idx="142">
                  <c:v>39904</c:v>
                </c:pt>
                <c:pt idx="143">
                  <c:v>39873</c:v>
                </c:pt>
                <c:pt idx="144">
                  <c:v>39845</c:v>
                </c:pt>
                <c:pt idx="145">
                  <c:v>39814</c:v>
                </c:pt>
                <c:pt idx="146">
                  <c:v>39783</c:v>
                </c:pt>
                <c:pt idx="147">
                  <c:v>39753</c:v>
                </c:pt>
                <c:pt idx="148">
                  <c:v>39722</c:v>
                </c:pt>
                <c:pt idx="149">
                  <c:v>39692</c:v>
                </c:pt>
                <c:pt idx="150">
                  <c:v>39661</c:v>
                </c:pt>
                <c:pt idx="151">
                  <c:v>39630</c:v>
                </c:pt>
                <c:pt idx="152">
                  <c:v>39600</c:v>
                </c:pt>
                <c:pt idx="153">
                  <c:v>39569</c:v>
                </c:pt>
                <c:pt idx="154">
                  <c:v>39539</c:v>
                </c:pt>
                <c:pt idx="155">
                  <c:v>39508</c:v>
                </c:pt>
                <c:pt idx="156">
                  <c:v>39479</c:v>
                </c:pt>
                <c:pt idx="157">
                  <c:v>39448</c:v>
                </c:pt>
                <c:pt idx="158">
                  <c:v>39417</c:v>
                </c:pt>
                <c:pt idx="159">
                  <c:v>39387</c:v>
                </c:pt>
                <c:pt idx="160">
                  <c:v>39356</c:v>
                </c:pt>
                <c:pt idx="161">
                  <c:v>39326</c:v>
                </c:pt>
                <c:pt idx="162">
                  <c:v>39295</c:v>
                </c:pt>
                <c:pt idx="163">
                  <c:v>39264</c:v>
                </c:pt>
                <c:pt idx="164">
                  <c:v>39234</c:v>
                </c:pt>
                <c:pt idx="165">
                  <c:v>39203</c:v>
                </c:pt>
                <c:pt idx="166">
                  <c:v>39173</c:v>
                </c:pt>
                <c:pt idx="167">
                  <c:v>39142</c:v>
                </c:pt>
                <c:pt idx="168">
                  <c:v>39114</c:v>
                </c:pt>
                <c:pt idx="169">
                  <c:v>39083</c:v>
                </c:pt>
                <c:pt idx="170">
                  <c:v>39052</c:v>
                </c:pt>
                <c:pt idx="171">
                  <c:v>39022</c:v>
                </c:pt>
                <c:pt idx="172">
                  <c:v>38991</c:v>
                </c:pt>
                <c:pt idx="173">
                  <c:v>38961</c:v>
                </c:pt>
                <c:pt idx="174">
                  <c:v>38930</c:v>
                </c:pt>
                <c:pt idx="175">
                  <c:v>38899</c:v>
                </c:pt>
                <c:pt idx="176">
                  <c:v>38869</c:v>
                </c:pt>
                <c:pt idx="177">
                  <c:v>38838</c:v>
                </c:pt>
                <c:pt idx="178">
                  <c:v>38808</c:v>
                </c:pt>
                <c:pt idx="179">
                  <c:v>38777</c:v>
                </c:pt>
                <c:pt idx="180">
                  <c:v>38749</c:v>
                </c:pt>
                <c:pt idx="181">
                  <c:v>38718</c:v>
                </c:pt>
                <c:pt idx="182">
                  <c:v>38687</c:v>
                </c:pt>
                <c:pt idx="183">
                  <c:v>38657</c:v>
                </c:pt>
                <c:pt idx="184">
                  <c:v>38626</c:v>
                </c:pt>
                <c:pt idx="185">
                  <c:v>38596</c:v>
                </c:pt>
                <c:pt idx="186">
                  <c:v>38565</c:v>
                </c:pt>
                <c:pt idx="187">
                  <c:v>38534</c:v>
                </c:pt>
                <c:pt idx="188">
                  <c:v>38504</c:v>
                </c:pt>
                <c:pt idx="189">
                  <c:v>38473</c:v>
                </c:pt>
                <c:pt idx="190">
                  <c:v>38443</c:v>
                </c:pt>
                <c:pt idx="191">
                  <c:v>38412</c:v>
                </c:pt>
                <c:pt idx="192">
                  <c:v>38384</c:v>
                </c:pt>
              </c:numCache>
            </c:numRef>
          </c:cat>
          <c:val>
            <c:numRef>
              <c:f>'Initial Data'!$S$3:$S$195</c:f>
              <c:numCache>
                <c:formatCode>General</c:formatCode>
                <c:ptCount val="193"/>
                <c:pt idx="0">
                  <c:v>5.4897854374017809</c:v>
                </c:pt>
                <c:pt idx="1">
                  <c:v>34.049240440020952</c:v>
                </c:pt>
                <c:pt idx="2">
                  <c:v>1.9738082765845992</c:v>
                </c:pt>
                <c:pt idx="3">
                  <c:v>1.734939654269251</c:v>
                </c:pt>
                <c:pt idx="4">
                  <c:v>1.0969093766369828</c:v>
                </c:pt>
                <c:pt idx="5">
                  <c:v>1.0686223153483498</c:v>
                </c:pt>
                <c:pt idx="6">
                  <c:v>0.6998428496595076</c:v>
                </c:pt>
                <c:pt idx="7">
                  <c:v>0.42011524358302776</c:v>
                </c:pt>
                <c:pt idx="8">
                  <c:v>0.45468831849135671</c:v>
                </c:pt>
                <c:pt idx="9">
                  <c:v>0.42535358826610786</c:v>
                </c:pt>
                <c:pt idx="10">
                  <c:v>0.6003143006809849</c:v>
                </c:pt>
                <c:pt idx="11">
                  <c:v>0.36668412781561027</c:v>
                </c:pt>
                <c:pt idx="12">
                  <c:v>0.37716081718177058</c:v>
                </c:pt>
                <c:pt idx="13">
                  <c:v>0.40230487166055523</c:v>
                </c:pt>
                <c:pt idx="14">
                  <c:v>0.63698271346254587</c:v>
                </c:pt>
                <c:pt idx="15">
                  <c:v>0.66422210581456254</c:v>
                </c:pt>
                <c:pt idx="16">
                  <c:v>0.56993190151911999</c:v>
                </c:pt>
                <c:pt idx="17">
                  <c:v>0.57831325301204817</c:v>
                </c:pt>
                <c:pt idx="18">
                  <c:v>0.41592456783656367</c:v>
                </c:pt>
                <c:pt idx="19">
                  <c:v>0.42116291251964377</c:v>
                </c:pt>
                <c:pt idx="20">
                  <c:v>0.57307490832896801</c:v>
                </c:pt>
                <c:pt idx="21">
                  <c:v>0.79413305395495026</c:v>
                </c:pt>
                <c:pt idx="22">
                  <c:v>0.9062336301728654</c:v>
                </c:pt>
                <c:pt idx="23">
                  <c:v>1.0644316396018858</c:v>
                </c:pt>
                <c:pt idx="24">
                  <c:v>1.2257726558407542</c:v>
                </c:pt>
                <c:pt idx="25">
                  <c:v>1.1880565741225773</c:v>
                </c:pt>
                <c:pt idx="26">
                  <c:v>1.322158198009429</c:v>
                </c:pt>
                <c:pt idx="27">
                  <c:v>1.4311157674174961</c:v>
                </c:pt>
                <c:pt idx="28">
                  <c:v>1.5295966474594027</c:v>
                </c:pt>
                <c:pt idx="29">
                  <c:v>1.5997904662126767</c:v>
                </c:pt>
                <c:pt idx="30">
                  <c:v>1.3902566788894708</c:v>
                </c:pt>
                <c:pt idx="31">
                  <c:v>1.5096909376636982</c:v>
                </c:pt>
                <c:pt idx="32">
                  <c:v>1.5264536406495548</c:v>
                </c:pt>
                <c:pt idx="33">
                  <c:v>1.3829229963331586</c:v>
                </c:pt>
                <c:pt idx="34">
                  <c:v>1.43006809848088</c:v>
                </c:pt>
                <c:pt idx="35">
                  <c:v>1.322158198009429</c:v>
                </c:pt>
                <c:pt idx="36">
                  <c:v>1.64379256155055</c:v>
                </c:pt>
                <c:pt idx="37">
                  <c:v>1.7611313776846518</c:v>
                </c:pt>
                <c:pt idx="38">
                  <c:v>1.8805658459926664</c:v>
                </c:pt>
                <c:pt idx="39">
                  <c:v>1.964379256155055</c:v>
                </c:pt>
                <c:pt idx="40">
                  <c:v>1.9580933473022524</c:v>
                </c:pt>
                <c:pt idx="41">
                  <c:v>2.1644840230487166</c:v>
                </c:pt>
                <c:pt idx="42">
                  <c:v>1.9381875327396543</c:v>
                </c:pt>
                <c:pt idx="43">
                  <c:v>2.2723940282870614</c:v>
                </c:pt>
                <c:pt idx="44">
                  <c:v>2.2640126767941333</c:v>
                </c:pt>
                <c:pt idx="45">
                  <c:v>2.3195389209009951</c:v>
                </c:pt>
                <c:pt idx="46">
                  <c:v>2.377160921948664</c:v>
                </c:pt>
                <c:pt idx="47">
                  <c:v>2.3624933473022525</c:v>
                </c:pt>
                <c:pt idx="48">
                  <c:v>2.5605029858564694</c:v>
                </c:pt>
                <c:pt idx="49">
                  <c:v>2.5657412257726557</c:v>
                </c:pt>
                <c:pt idx="50">
                  <c:v>2.6464117338920903</c:v>
                </c:pt>
                <c:pt idx="51">
                  <c:v>2.5866947092718702</c:v>
                </c:pt>
                <c:pt idx="52">
                  <c:v>2.5196436877946571</c:v>
                </c:pt>
                <c:pt idx="53">
                  <c:v>2.8905185961236248</c:v>
                </c:pt>
                <c:pt idx="54">
                  <c:v>2.9743320062860135</c:v>
                </c:pt>
                <c:pt idx="55">
                  <c:v>3.2425354635935046</c:v>
                </c:pt>
                <c:pt idx="56">
                  <c:v>2.7847040335254056</c:v>
                </c:pt>
                <c:pt idx="57">
                  <c:v>3.0487166055526456</c:v>
                </c:pt>
                <c:pt idx="58">
                  <c:v>3.4363540073336827</c:v>
                </c:pt>
                <c:pt idx="59">
                  <c:v>3.324253535882661</c:v>
                </c:pt>
                <c:pt idx="60">
                  <c:v>3.2289156626506026</c:v>
                </c:pt>
                <c:pt idx="61">
                  <c:v>2.7459401781037194</c:v>
                </c:pt>
                <c:pt idx="62">
                  <c:v>2.93766380303824</c:v>
                </c:pt>
                <c:pt idx="63">
                  <c:v>3.6699841801990569</c:v>
                </c:pt>
                <c:pt idx="64">
                  <c:v>4.8266107909900473</c:v>
                </c:pt>
                <c:pt idx="65">
                  <c:v>4.3174435830277638</c:v>
                </c:pt>
                <c:pt idx="66">
                  <c:v>4.4504976427448923</c:v>
                </c:pt>
                <c:pt idx="67">
                  <c:v>4.8035618648507068</c:v>
                </c:pt>
                <c:pt idx="68">
                  <c:v>4.5007856469355687</c:v>
                </c:pt>
                <c:pt idx="69">
                  <c:v>4.5479308538501826</c:v>
                </c:pt>
                <c:pt idx="70">
                  <c:v>4.0377161864850706</c:v>
                </c:pt>
                <c:pt idx="71">
                  <c:v>3.9769511786275542</c:v>
                </c:pt>
                <c:pt idx="72">
                  <c:v>3.8732321634363545</c:v>
                </c:pt>
                <c:pt idx="73">
                  <c:v>3.6930330015715036</c:v>
                </c:pt>
                <c:pt idx="74">
                  <c:v>3.5411209009952853</c:v>
                </c:pt>
                <c:pt idx="75">
                  <c:v>3.9612363541121005</c:v>
                </c:pt>
                <c:pt idx="76">
                  <c:v>4.4798321634363543</c:v>
                </c:pt>
                <c:pt idx="77">
                  <c:v>4.3163961236249344</c:v>
                </c:pt>
                <c:pt idx="78">
                  <c:v>4.4211630172865375</c:v>
                </c:pt>
                <c:pt idx="79">
                  <c:v>4.3970666317443694</c:v>
                </c:pt>
                <c:pt idx="80">
                  <c:v>4.2399162912519648</c:v>
                </c:pt>
                <c:pt idx="81">
                  <c:v>3.9654267155578835</c:v>
                </c:pt>
                <c:pt idx="82">
                  <c:v>4.1571503404924046</c:v>
                </c:pt>
                <c:pt idx="83">
                  <c:v>4.3059191199580935</c:v>
                </c:pt>
                <c:pt idx="84">
                  <c:v>3.908852907281299</c:v>
                </c:pt>
                <c:pt idx="85">
                  <c:v>3.6741749607124148</c:v>
                </c:pt>
                <c:pt idx="86">
                  <c:v>5.1608169722367734</c:v>
                </c:pt>
                <c:pt idx="87">
                  <c:v>5.0550026191723418</c:v>
                </c:pt>
                <c:pt idx="88">
                  <c:v>5.7433211105290729</c:v>
                </c:pt>
                <c:pt idx="89">
                  <c:v>5.2016764798323729</c:v>
                </c:pt>
                <c:pt idx="90">
                  <c:v>5.2603456259821897</c:v>
                </c:pt>
                <c:pt idx="91">
                  <c:v>5.1398639078051334</c:v>
                </c:pt>
                <c:pt idx="92">
                  <c:v>4.4033524358302776</c:v>
                </c:pt>
                <c:pt idx="93">
                  <c:v>3.4740701938187528</c:v>
                </c:pt>
                <c:pt idx="94">
                  <c:v>3.6563647983237297</c:v>
                </c:pt>
                <c:pt idx="95">
                  <c:v>2.9303299109481404</c:v>
                </c:pt>
                <c:pt idx="96">
                  <c:v>2.6254582503928758</c:v>
                </c:pt>
                <c:pt idx="97">
                  <c:v>2.4305920377160817</c:v>
                </c:pt>
                <c:pt idx="98">
                  <c:v>2.6286013619696176</c:v>
                </c:pt>
                <c:pt idx="99">
                  <c:v>2.7501309586170772</c:v>
                </c:pt>
                <c:pt idx="100">
                  <c:v>2.391828182294395</c:v>
                </c:pt>
                <c:pt idx="101">
                  <c:v>2.2001047668936615</c:v>
                </c:pt>
                <c:pt idx="102">
                  <c:v>1.9989523310633839</c:v>
                </c:pt>
                <c:pt idx="103">
                  <c:v>1.678365636458879</c:v>
                </c:pt>
                <c:pt idx="104">
                  <c:v>1.9235202723939235</c:v>
                </c:pt>
                <c:pt idx="105">
                  <c:v>2.0094290204295442</c:v>
                </c:pt>
                <c:pt idx="106">
                  <c:v>2.384494499738083</c:v>
                </c:pt>
                <c:pt idx="107">
                  <c:v>2.288108957569408</c:v>
                </c:pt>
                <c:pt idx="108">
                  <c:v>2.3865899423782082</c:v>
                </c:pt>
                <c:pt idx="109">
                  <c:v>2.4473547407019383</c:v>
                </c:pt>
                <c:pt idx="110">
                  <c:v>2.5280250392875852</c:v>
                </c:pt>
                <c:pt idx="111">
                  <c:v>2.4222106862231532</c:v>
                </c:pt>
                <c:pt idx="112">
                  <c:v>2.6788894709271869</c:v>
                </c:pt>
                <c:pt idx="113">
                  <c:v>2.420115243583028</c:v>
                </c:pt>
                <c:pt idx="114">
                  <c:v>2.5070717653221584</c:v>
                </c:pt>
                <c:pt idx="115">
                  <c:v>2.4704033525405968</c:v>
                </c:pt>
                <c:pt idx="116">
                  <c:v>2.7941330539549503</c:v>
                </c:pt>
                <c:pt idx="117">
                  <c:v>2.9313776846516499</c:v>
                </c:pt>
                <c:pt idx="118">
                  <c:v>2.6904138292299633</c:v>
                </c:pt>
                <c:pt idx="119">
                  <c:v>2.3593504452592979</c:v>
                </c:pt>
                <c:pt idx="120">
                  <c:v>2.0900996333158721</c:v>
                </c:pt>
                <c:pt idx="121">
                  <c:v>2.2074384494499739</c:v>
                </c:pt>
                <c:pt idx="122">
                  <c:v>2.3970664222105817</c:v>
                </c:pt>
                <c:pt idx="123">
                  <c:v>2.0869565217391308</c:v>
                </c:pt>
                <c:pt idx="124">
                  <c:v>2.0586694604504974</c:v>
                </c:pt>
                <c:pt idx="125">
                  <c:v>2.0649553693033003</c:v>
                </c:pt>
                <c:pt idx="126">
                  <c:v>1.8784704033525406</c:v>
                </c:pt>
                <c:pt idx="127">
                  <c:v>2.1005761131482452</c:v>
                </c:pt>
                <c:pt idx="128">
                  <c:v>1.9685700366684129</c:v>
                </c:pt>
                <c:pt idx="129">
                  <c:v>2.3876376113148248</c:v>
                </c:pt>
                <c:pt idx="130">
                  <c:v>2.546883080146674</c:v>
                </c:pt>
                <c:pt idx="131">
                  <c:v>2.2954426401257204</c:v>
                </c:pt>
                <c:pt idx="132">
                  <c:v>1.8019906757464641</c:v>
                </c:pt>
                <c:pt idx="133">
                  <c:v>2.0712414876898899</c:v>
                </c:pt>
                <c:pt idx="134">
                  <c:v>2.2985857517024617</c:v>
                </c:pt>
                <c:pt idx="135">
                  <c:v>2.5573598742797277</c:v>
                </c:pt>
                <c:pt idx="136">
                  <c:v>2.5447879518072289</c:v>
                </c:pt>
                <c:pt idx="137">
                  <c:v>2.7731795704557363</c:v>
                </c:pt>
                <c:pt idx="138">
                  <c:v>2.4934519643792563</c:v>
                </c:pt>
                <c:pt idx="139">
                  <c:v>2.2933471974855943</c:v>
                </c:pt>
                <c:pt idx="140">
                  <c:v>2.3059193294918807</c:v>
                </c:pt>
                <c:pt idx="141">
                  <c:v>2.6139341016238871</c:v>
                </c:pt>
                <c:pt idx="142">
                  <c:v>3.1597695128339445</c:v>
                </c:pt>
                <c:pt idx="143">
                  <c:v>2.935568360398114</c:v>
                </c:pt>
                <c:pt idx="144">
                  <c:v>2.820324777370351</c:v>
                </c:pt>
                <c:pt idx="145">
                  <c:v>2.5961237297014144</c:v>
                </c:pt>
                <c:pt idx="146">
                  <c:v>2.2692509167103196</c:v>
                </c:pt>
                <c:pt idx="147">
                  <c:v>2.2891566265060241</c:v>
                </c:pt>
                <c:pt idx="148">
                  <c:v>2.8695651126244108</c:v>
                </c:pt>
                <c:pt idx="149">
                  <c:v>3.5840753273965431</c:v>
                </c:pt>
                <c:pt idx="150">
                  <c:v>4.5961235201676267</c:v>
                </c:pt>
                <c:pt idx="151">
                  <c:v>4.2441066526977478</c:v>
                </c:pt>
                <c:pt idx="152">
                  <c:v>4.2325827134625458</c:v>
                </c:pt>
                <c:pt idx="153">
                  <c:v>5.1964377160817179</c:v>
                </c:pt>
                <c:pt idx="154">
                  <c:v>5.7663699319015187</c:v>
                </c:pt>
                <c:pt idx="155">
                  <c:v>5.4174959664745943</c:v>
                </c:pt>
                <c:pt idx="156">
                  <c:v>4.4379257202723936</c:v>
                </c:pt>
                <c:pt idx="157">
                  <c:v>5.4017811419591411</c:v>
                </c:pt>
                <c:pt idx="158">
                  <c:v>6.5070718700890513</c:v>
                </c:pt>
                <c:pt idx="159">
                  <c:v>6.0188581456259822</c:v>
                </c:pt>
                <c:pt idx="160">
                  <c:v>6.2042955474070194</c:v>
                </c:pt>
                <c:pt idx="161">
                  <c:v>5.9036142482975382</c:v>
                </c:pt>
                <c:pt idx="162">
                  <c:v>5.2530119434258777</c:v>
                </c:pt>
                <c:pt idx="163">
                  <c:v>4.2273439497118908</c:v>
                </c:pt>
                <c:pt idx="164">
                  <c:v>4.0963853326348874</c:v>
                </c:pt>
                <c:pt idx="165">
                  <c:v>3.8742797276060763</c:v>
                </c:pt>
                <c:pt idx="166">
                  <c:v>3.4751176532215822</c:v>
                </c:pt>
                <c:pt idx="167">
                  <c:v>3.4122577265584075</c:v>
                </c:pt>
                <c:pt idx="168">
                  <c:v>2.7438450497642743</c:v>
                </c:pt>
                <c:pt idx="169">
                  <c:v>2.7988475641697224</c:v>
                </c:pt>
                <c:pt idx="170">
                  <c:v>2.8868517548454689</c:v>
                </c:pt>
                <c:pt idx="171">
                  <c:v>2.936092194866422</c:v>
                </c:pt>
                <c:pt idx="172">
                  <c:v>2.6746988999476162</c:v>
                </c:pt>
                <c:pt idx="173">
                  <c:v>2.4243058145625982</c:v>
                </c:pt>
                <c:pt idx="174">
                  <c:v>2.288108957569408</c:v>
                </c:pt>
                <c:pt idx="175">
                  <c:v>2.179675222629649</c:v>
                </c:pt>
                <c:pt idx="176">
                  <c:v>2.2001047668936615</c:v>
                </c:pt>
                <c:pt idx="177">
                  <c:v>2.2493451021477213</c:v>
                </c:pt>
                <c:pt idx="178">
                  <c:v>2.4724986904138295</c:v>
                </c:pt>
                <c:pt idx="179">
                  <c:v>2.4693556836039812</c:v>
                </c:pt>
                <c:pt idx="180">
                  <c:v>2.0969092718700888</c:v>
                </c:pt>
                <c:pt idx="181">
                  <c:v>2.1115768465165008</c:v>
                </c:pt>
                <c:pt idx="182">
                  <c:v>1.6668412781561026</c:v>
                </c:pt>
                <c:pt idx="183">
                  <c:v>1.7621791513881613</c:v>
                </c:pt>
                <c:pt idx="184">
                  <c:v>1.8585646935568358</c:v>
                </c:pt>
                <c:pt idx="185">
                  <c:v>1.6485070717653221</c:v>
                </c:pt>
                <c:pt idx="186">
                  <c:v>1.7679413305395495</c:v>
                </c:pt>
                <c:pt idx="187">
                  <c:v>1.7993712938711366</c:v>
                </c:pt>
                <c:pt idx="188">
                  <c:v>1.7134625458355159</c:v>
                </c:pt>
                <c:pt idx="189">
                  <c:v>1.5275013095861707</c:v>
                </c:pt>
                <c:pt idx="190">
                  <c:v>1.2891566265060241</c:v>
                </c:pt>
                <c:pt idx="191">
                  <c:v>1.1608171817705606</c:v>
                </c:pt>
                <c:pt idx="192">
                  <c:v>1.0167627029858566</c:v>
                </c:pt>
              </c:numCache>
            </c:numRef>
          </c:val>
          <c:smooth val="0"/>
          <c:extLst>
            <c:ext xmlns:c16="http://schemas.microsoft.com/office/drawing/2014/chart" uri="{C3380CC4-5D6E-409C-BE32-E72D297353CC}">
              <c16:uniqueId val="{00000011-1051-424F-920E-2A775496EC92}"/>
            </c:ext>
          </c:extLst>
        </c:ser>
        <c:ser>
          <c:idx val="18"/>
          <c:order val="18"/>
          <c:tx>
            <c:strRef>
              <c:f>'Initial Data'!$T$2</c:f>
              <c:strCache>
                <c:ptCount val="1"/>
                <c:pt idx="0">
                  <c:v>Goldman Sachs (USD)</c:v>
                </c:pt>
              </c:strCache>
            </c:strRef>
          </c:tx>
          <c:spPr>
            <a:ln w="28575" cap="rnd">
              <a:solidFill>
                <a:schemeClr val="accent1">
                  <a:lumMod val="80000"/>
                </a:schemeClr>
              </a:solidFill>
              <a:round/>
            </a:ln>
            <a:effectLst/>
          </c:spPr>
          <c:marker>
            <c:symbol val="none"/>
          </c:marker>
          <c:cat>
            <c:numRef>
              <c:f>'Initial Data'!$A$3:$A$195</c:f>
              <c:numCache>
                <c:formatCode>m/d/yyyy</c:formatCode>
                <c:ptCount val="193"/>
                <c:pt idx="0">
                  <c:v>44228</c:v>
                </c:pt>
                <c:pt idx="1">
                  <c:v>44197</c:v>
                </c:pt>
                <c:pt idx="2">
                  <c:v>44166</c:v>
                </c:pt>
                <c:pt idx="3">
                  <c:v>44136</c:v>
                </c:pt>
                <c:pt idx="4">
                  <c:v>44105</c:v>
                </c:pt>
                <c:pt idx="5">
                  <c:v>44075</c:v>
                </c:pt>
                <c:pt idx="6">
                  <c:v>44044</c:v>
                </c:pt>
                <c:pt idx="7">
                  <c:v>44013</c:v>
                </c:pt>
                <c:pt idx="8">
                  <c:v>43983</c:v>
                </c:pt>
                <c:pt idx="9">
                  <c:v>43952</c:v>
                </c:pt>
                <c:pt idx="10">
                  <c:v>43922</c:v>
                </c:pt>
                <c:pt idx="11">
                  <c:v>43891</c:v>
                </c:pt>
                <c:pt idx="12">
                  <c:v>43862</c:v>
                </c:pt>
                <c:pt idx="13">
                  <c:v>43831</c:v>
                </c:pt>
                <c:pt idx="14">
                  <c:v>43800</c:v>
                </c:pt>
                <c:pt idx="15">
                  <c:v>43770</c:v>
                </c:pt>
                <c:pt idx="16">
                  <c:v>43739</c:v>
                </c:pt>
                <c:pt idx="17">
                  <c:v>43709</c:v>
                </c:pt>
                <c:pt idx="18">
                  <c:v>43678</c:v>
                </c:pt>
                <c:pt idx="19">
                  <c:v>43647</c:v>
                </c:pt>
                <c:pt idx="20">
                  <c:v>43617</c:v>
                </c:pt>
                <c:pt idx="21">
                  <c:v>43586</c:v>
                </c:pt>
                <c:pt idx="22">
                  <c:v>43556</c:v>
                </c:pt>
                <c:pt idx="23">
                  <c:v>43525</c:v>
                </c:pt>
                <c:pt idx="24">
                  <c:v>43497</c:v>
                </c:pt>
                <c:pt idx="25">
                  <c:v>43466</c:v>
                </c:pt>
                <c:pt idx="26">
                  <c:v>43435</c:v>
                </c:pt>
                <c:pt idx="27">
                  <c:v>43405</c:v>
                </c:pt>
                <c:pt idx="28">
                  <c:v>43374</c:v>
                </c:pt>
                <c:pt idx="29">
                  <c:v>43344</c:v>
                </c:pt>
                <c:pt idx="30">
                  <c:v>43313</c:v>
                </c:pt>
                <c:pt idx="31">
                  <c:v>43282</c:v>
                </c:pt>
                <c:pt idx="32">
                  <c:v>43252</c:v>
                </c:pt>
                <c:pt idx="33">
                  <c:v>43221</c:v>
                </c:pt>
                <c:pt idx="34">
                  <c:v>43191</c:v>
                </c:pt>
                <c:pt idx="35">
                  <c:v>43160</c:v>
                </c:pt>
                <c:pt idx="36">
                  <c:v>43132</c:v>
                </c:pt>
                <c:pt idx="37">
                  <c:v>43101</c:v>
                </c:pt>
                <c:pt idx="38">
                  <c:v>43070</c:v>
                </c:pt>
                <c:pt idx="39">
                  <c:v>43040</c:v>
                </c:pt>
                <c:pt idx="40">
                  <c:v>43009</c:v>
                </c:pt>
                <c:pt idx="41">
                  <c:v>42979</c:v>
                </c:pt>
                <c:pt idx="42">
                  <c:v>42948</c:v>
                </c:pt>
                <c:pt idx="43">
                  <c:v>42917</c:v>
                </c:pt>
                <c:pt idx="44">
                  <c:v>42887</c:v>
                </c:pt>
                <c:pt idx="45">
                  <c:v>42856</c:v>
                </c:pt>
                <c:pt idx="46">
                  <c:v>42826</c:v>
                </c:pt>
                <c:pt idx="47">
                  <c:v>42795</c:v>
                </c:pt>
                <c:pt idx="48">
                  <c:v>42767</c:v>
                </c:pt>
                <c:pt idx="49">
                  <c:v>42736</c:v>
                </c:pt>
                <c:pt idx="50">
                  <c:v>42705</c:v>
                </c:pt>
                <c:pt idx="51">
                  <c:v>42675</c:v>
                </c:pt>
                <c:pt idx="52">
                  <c:v>42644</c:v>
                </c:pt>
                <c:pt idx="53">
                  <c:v>42614</c:v>
                </c:pt>
                <c:pt idx="54">
                  <c:v>42583</c:v>
                </c:pt>
                <c:pt idx="55">
                  <c:v>42552</c:v>
                </c:pt>
                <c:pt idx="56">
                  <c:v>42522</c:v>
                </c:pt>
                <c:pt idx="57">
                  <c:v>42491</c:v>
                </c:pt>
                <c:pt idx="58">
                  <c:v>42461</c:v>
                </c:pt>
                <c:pt idx="59">
                  <c:v>42430</c:v>
                </c:pt>
                <c:pt idx="60">
                  <c:v>42401</c:v>
                </c:pt>
                <c:pt idx="61">
                  <c:v>42370</c:v>
                </c:pt>
                <c:pt idx="62">
                  <c:v>42339</c:v>
                </c:pt>
                <c:pt idx="63">
                  <c:v>42309</c:v>
                </c:pt>
                <c:pt idx="64">
                  <c:v>42278</c:v>
                </c:pt>
                <c:pt idx="65">
                  <c:v>42248</c:v>
                </c:pt>
                <c:pt idx="66">
                  <c:v>42217</c:v>
                </c:pt>
                <c:pt idx="67">
                  <c:v>42186</c:v>
                </c:pt>
                <c:pt idx="68">
                  <c:v>42156</c:v>
                </c:pt>
                <c:pt idx="69">
                  <c:v>42125</c:v>
                </c:pt>
                <c:pt idx="70">
                  <c:v>42095</c:v>
                </c:pt>
                <c:pt idx="71">
                  <c:v>42064</c:v>
                </c:pt>
                <c:pt idx="72">
                  <c:v>42036</c:v>
                </c:pt>
                <c:pt idx="73">
                  <c:v>42005</c:v>
                </c:pt>
                <c:pt idx="74">
                  <c:v>41974</c:v>
                </c:pt>
                <c:pt idx="75">
                  <c:v>41944</c:v>
                </c:pt>
                <c:pt idx="76">
                  <c:v>41913</c:v>
                </c:pt>
                <c:pt idx="77">
                  <c:v>41883</c:v>
                </c:pt>
                <c:pt idx="78">
                  <c:v>41852</c:v>
                </c:pt>
                <c:pt idx="79">
                  <c:v>41821</c:v>
                </c:pt>
                <c:pt idx="80">
                  <c:v>41791</c:v>
                </c:pt>
                <c:pt idx="81">
                  <c:v>41760</c:v>
                </c:pt>
                <c:pt idx="82">
                  <c:v>41730</c:v>
                </c:pt>
                <c:pt idx="83">
                  <c:v>41699</c:v>
                </c:pt>
                <c:pt idx="84">
                  <c:v>41671</c:v>
                </c:pt>
                <c:pt idx="85">
                  <c:v>41640</c:v>
                </c:pt>
                <c:pt idx="86">
                  <c:v>41609</c:v>
                </c:pt>
                <c:pt idx="87">
                  <c:v>41579</c:v>
                </c:pt>
                <c:pt idx="88">
                  <c:v>41548</c:v>
                </c:pt>
                <c:pt idx="89">
                  <c:v>41518</c:v>
                </c:pt>
                <c:pt idx="90">
                  <c:v>41487</c:v>
                </c:pt>
                <c:pt idx="91">
                  <c:v>41456</c:v>
                </c:pt>
                <c:pt idx="92">
                  <c:v>41426</c:v>
                </c:pt>
                <c:pt idx="93">
                  <c:v>41395</c:v>
                </c:pt>
                <c:pt idx="94">
                  <c:v>41365</c:v>
                </c:pt>
                <c:pt idx="95">
                  <c:v>41334</c:v>
                </c:pt>
                <c:pt idx="96">
                  <c:v>41306</c:v>
                </c:pt>
                <c:pt idx="97">
                  <c:v>41275</c:v>
                </c:pt>
                <c:pt idx="98">
                  <c:v>41244</c:v>
                </c:pt>
                <c:pt idx="99">
                  <c:v>41214</c:v>
                </c:pt>
                <c:pt idx="100">
                  <c:v>41183</c:v>
                </c:pt>
                <c:pt idx="101">
                  <c:v>41153</c:v>
                </c:pt>
                <c:pt idx="102">
                  <c:v>41122</c:v>
                </c:pt>
                <c:pt idx="103">
                  <c:v>41091</c:v>
                </c:pt>
                <c:pt idx="104">
                  <c:v>41061</c:v>
                </c:pt>
                <c:pt idx="105">
                  <c:v>41030</c:v>
                </c:pt>
                <c:pt idx="106">
                  <c:v>41000</c:v>
                </c:pt>
                <c:pt idx="107">
                  <c:v>40969</c:v>
                </c:pt>
                <c:pt idx="108">
                  <c:v>40940</c:v>
                </c:pt>
                <c:pt idx="109">
                  <c:v>40909</c:v>
                </c:pt>
                <c:pt idx="110">
                  <c:v>40878</c:v>
                </c:pt>
                <c:pt idx="111">
                  <c:v>40848</c:v>
                </c:pt>
                <c:pt idx="112">
                  <c:v>40817</c:v>
                </c:pt>
                <c:pt idx="113">
                  <c:v>40787</c:v>
                </c:pt>
                <c:pt idx="114">
                  <c:v>40756</c:v>
                </c:pt>
                <c:pt idx="115">
                  <c:v>40725</c:v>
                </c:pt>
                <c:pt idx="116">
                  <c:v>40695</c:v>
                </c:pt>
                <c:pt idx="117">
                  <c:v>40664</c:v>
                </c:pt>
                <c:pt idx="118">
                  <c:v>40634</c:v>
                </c:pt>
                <c:pt idx="119">
                  <c:v>40603</c:v>
                </c:pt>
                <c:pt idx="120">
                  <c:v>40575</c:v>
                </c:pt>
                <c:pt idx="121">
                  <c:v>40544</c:v>
                </c:pt>
                <c:pt idx="122">
                  <c:v>40513</c:v>
                </c:pt>
                <c:pt idx="123">
                  <c:v>40483</c:v>
                </c:pt>
                <c:pt idx="124">
                  <c:v>40452</c:v>
                </c:pt>
                <c:pt idx="125">
                  <c:v>40422</c:v>
                </c:pt>
                <c:pt idx="126">
                  <c:v>40391</c:v>
                </c:pt>
                <c:pt idx="127">
                  <c:v>40360</c:v>
                </c:pt>
                <c:pt idx="128">
                  <c:v>40330</c:v>
                </c:pt>
                <c:pt idx="129">
                  <c:v>40299</c:v>
                </c:pt>
                <c:pt idx="130">
                  <c:v>40269</c:v>
                </c:pt>
                <c:pt idx="131">
                  <c:v>40238</c:v>
                </c:pt>
                <c:pt idx="132">
                  <c:v>40210</c:v>
                </c:pt>
                <c:pt idx="133">
                  <c:v>40179</c:v>
                </c:pt>
                <c:pt idx="134">
                  <c:v>40148</c:v>
                </c:pt>
                <c:pt idx="135">
                  <c:v>40118</c:v>
                </c:pt>
                <c:pt idx="136">
                  <c:v>40087</c:v>
                </c:pt>
                <c:pt idx="137">
                  <c:v>40057</c:v>
                </c:pt>
                <c:pt idx="138">
                  <c:v>40026</c:v>
                </c:pt>
                <c:pt idx="139">
                  <c:v>39995</c:v>
                </c:pt>
                <c:pt idx="140">
                  <c:v>39965</c:v>
                </c:pt>
                <c:pt idx="141">
                  <c:v>39934</c:v>
                </c:pt>
                <c:pt idx="142">
                  <c:v>39904</c:v>
                </c:pt>
                <c:pt idx="143">
                  <c:v>39873</c:v>
                </c:pt>
                <c:pt idx="144">
                  <c:v>39845</c:v>
                </c:pt>
                <c:pt idx="145">
                  <c:v>39814</c:v>
                </c:pt>
                <c:pt idx="146">
                  <c:v>39783</c:v>
                </c:pt>
                <c:pt idx="147">
                  <c:v>39753</c:v>
                </c:pt>
                <c:pt idx="148">
                  <c:v>39722</c:v>
                </c:pt>
                <c:pt idx="149">
                  <c:v>39692</c:v>
                </c:pt>
                <c:pt idx="150">
                  <c:v>39661</c:v>
                </c:pt>
                <c:pt idx="151">
                  <c:v>39630</c:v>
                </c:pt>
                <c:pt idx="152">
                  <c:v>39600</c:v>
                </c:pt>
                <c:pt idx="153">
                  <c:v>39569</c:v>
                </c:pt>
                <c:pt idx="154">
                  <c:v>39539</c:v>
                </c:pt>
                <c:pt idx="155">
                  <c:v>39508</c:v>
                </c:pt>
                <c:pt idx="156">
                  <c:v>39479</c:v>
                </c:pt>
                <c:pt idx="157">
                  <c:v>39448</c:v>
                </c:pt>
                <c:pt idx="158">
                  <c:v>39417</c:v>
                </c:pt>
                <c:pt idx="159">
                  <c:v>39387</c:v>
                </c:pt>
                <c:pt idx="160">
                  <c:v>39356</c:v>
                </c:pt>
                <c:pt idx="161">
                  <c:v>39326</c:v>
                </c:pt>
                <c:pt idx="162">
                  <c:v>39295</c:v>
                </c:pt>
                <c:pt idx="163">
                  <c:v>39264</c:v>
                </c:pt>
                <c:pt idx="164">
                  <c:v>39234</c:v>
                </c:pt>
                <c:pt idx="165">
                  <c:v>39203</c:v>
                </c:pt>
                <c:pt idx="166">
                  <c:v>39173</c:v>
                </c:pt>
                <c:pt idx="167">
                  <c:v>39142</c:v>
                </c:pt>
                <c:pt idx="168">
                  <c:v>39114</c:v>
                </c:pt>
                <c:pt idx="169">
                  <c:v>39083</c:v>
                </c:pt>
                <c:pt idx="170">
                  <c:v>39052</c:v>
                </c:pt>
                <c:pt idx="171">
                  <c:v>39022</c:v>
                </c:pt>
                <c:pt idx="172">
                  <c:v>38991</c:v>
                </c:pt>
                <c:pt idx="173">
                  <c:v>38961</c:v>
                </c:pt>
                <c:pt idx="174">
                  <c:v>38930</c:v>
                </c:pt>
                <c:pt idx="175">
                  <c:v>38899</c:v>
                </c:pt>
                <c:pt idx="176">
                  <c:v>38869</c:v>
                </c:pt>
                <c:pt idx="177">
                  <c:v>38838</c:v>
                </c:pt>
                <c:pt idx="178">
                  <c:v>38808</c:v>
                </c:pt>
                <c:pt idx="179">
                  <c:v>38777</c:v>
                </c:pt>
                <c:pt idx="180">
                  <c:v>38749</c:v>
                </c:pt>
                <c:pt idx="181">
                  <c:v>38718</c:v>
                </c:pt>
                <c:pt idx="182">
                  <c:v>38687</c:v>
                </c:pt>
                <c:pt idx="183">
                  <c:v>38657</c:v>
                </c:pt>
                <c:pt idx="184">
                  <c:v>38626</c:v>
                </c:pt>
                <c:pt idx="185">
                  <c:v>38596</c:v>
                </c:pt>
                <c:pt idx="186">
                  <c:v>38565</c:v>
                </c:pt>
                <c:pt idx="187">
                  <c:v>38534</c:v>
                </c:pt>
                <c:pt idx="188">
                  <c:v>38504</c:v>
                </c:pt>
                <c:pt idx="189">
                  <c:v>38473</c:v>
                </c:pt>
                <c:pt idx="190">
                  <c:v>38443</c:v>
                </c:pt>
                <c:pt idx="191">
                  <c:v>38412</c:v>
                </c:pt>
                <c:pt idx="192">
                  <c:v>38384</c:v>
                </c:pt>
              </c:numCache>
            </c:numRef>
          </c:cat>
          <c:val>
            <c:numRef>
              <c:f>'Initial Data'!$T$3:$T$195</c:f>
              <c:numCache>
                <c:formatCode>General</c:formatCode>
                <c:ptCount val="193"/>
                <c:pt idx="0">
                  <c:v>2.8402411931430911</c:v>
                </c:pt>
                <c:pt idx="1">
                  <c:v>2.5143256191808181</c:v>
                </c:pt>
                <c:pt idx="2">
                  <c:v>2.4451552701929584</c:v>
                </c:pt>
                <c:pt idx="3">
                  <c:v>2.1379694601385157</c:v>
                </c:pt>
                <c:pt idx="4">
                  <c:v>1.7528047891108909</c:v>
                </c:pt>
                <c:pt idx="5">
                  <c:v>1.8634214624649321</c:v>
                </c:pt>
                <c:pt idx="6">
                  <c:v>1.8995827426904541</c:v>
                </c:pt>
                <c:pt idx="7">
                  <c:v>1.8355123845250325</c:v>
                </c:pt>
                <c:pt idx="8">
                  <c:v>1.832359746543528</c:v>
                </c:pt>
                <c:pt idx="9">
                  <c:v>1.821882324003381</c:v>
                </c:pt>
                <c:pt idx="10">
                  <c:v>1.7006954232859606</c:v>
                </c:pt>
                <c:pt idx="11">
                  <c:v>1.433379683511909</c:v>
                </c:pt>
                <c:pt idx="12">
                  <c:v>1.8615670628014291</c:v>
                </c:pt>
                <c:pt idx="13">
                  <c:v>2.2044506667492012</c:v>
                </c:pt>
                <c:pt idx="14">
                  <c:v>2.1319424873795545</c:v>
                </c:pt>
                <c:pt idx="15">
                  <c:v>2.0523876690289788</c:v>
                </c:pt>
                <c:pt idx="16">
                  <c:v>1.9784887246822203</c:v>
                </c:pt>
                <c:pt idx="17">
                  <c:v>1.921464996225591</c:v>
                </c:pt>
                <c:pt idx="18">
                  <c:v>1.8906815742360976</c:v>
                </c:pt>
                <c:pt idx="19">
                  <c:v>2.0410756521293587</c:v>
                </c:pt>
                <c:pt idx="20">
                  <c:v>1.8970793675860802</c:v>
                </c:pt>
                <c:pt idx="21">
                  <c:v>1.6920724004093166</c:v>
                </c:pt>
                <c:pt idx="22">
                  <c:v>1.9093185147764211</c:v>
                </c:pt>
                <c:pt idx="23">
                  <c:v>1.7801577057052889</c:v>
                </c:pt>
                <c:pt idx="24">
                  <c:v>1.8238293986801928</c:v>
                </c:pt>
                <c:pt idx="25">
                  <c:v>1.8359758801293626</c:v>
                </c:pt>
                <c:pt idx="26">
                  <c:v>1.548910580415588</c:v>
                </c:pt>
                <c:pt idx="27">
                  <c:v>1.7681038992694278</c:v>
                </c:pt>
                <c:pt idx="28">
                  <c:v>2.0896615593817627</c:v>
                </c:pt>
                <c:pt idx="29">
                  <c:v>2.079184136841616</c:v>
                </c:pt>
                <c:pt idx="30">
                  <c:v>2.2050069764489009</c:v>
                </c:pt>
                <c:pt idx="31">
                  <c:v>2.2014835178763748</c:v>
                </c:pt>
                <c:pt idx="32">
                  <c:v>2.0451554111294468</c:v>
                </c:pt>
                <c:pt idx="33">
                  <c:v>2.0943904421769206</c:v>
                </c:pt>
                <c:pt idx="34">
                  <c:v>2.2098285249852299</c:v>
                </c:pt>
                <c:pt idx="35">
                  <c:v>2.3352805347293564</c:v>
                </c:pt>
                <c:pt idx="36">
                  <c:v>2.4379230215655641</c:v>
                </c:pt>
                <c:pt idx="37">
                  <c:v>2.4839130270544838</c:v>
                </c:pt>
                <c:pt idx="38">
                  <c:v>2.3621696775553023</c:v>
                </c:pt>
                <c:pt idx="39">
                  <c:v>2.2961520963588704</c:v>
                </c:pt>
                <c:pt idx="40">
                  <c:v>2.2483078395606459</c:v>
                </c:pt>
                <c:pt idx="41">
                  <c:v>2.1992582883497134</c:v>
                </c:pt>
                <c:pt idx="42">
                  <c:v>2.0745480681418278</c:v>
                </c:pt>
                <c:pt idx="43">
                  <c:v>2.0892907387907416</c:v>
                </c:pt>
                <c:pt idx="44">
                  <c:v>2.0574872333330965</c:v>
                </c:pt>
                <c:pt idx="45">
                  <c:v>1.958831700673745</c:v>
                </c:pt>
                <c:pt idx="46">
                  <c:v>2.0751043778415279</c:v>
                </c:pt>
                <c:pt idx="47">
                  <c:v>2.1299954127027427</c:v>
                </c:pt>
                <c:pt idx="48">
                  <c:v>2.3000463847945554</c:v>
                </c:pt>
                <c:pt idx="49">
                  <c:v>2.1262866133757368</c:v>
                </c:pt>
                <c:pt idx="50">
                  <c:v>2.2202132725120682</c:v>
                </c:pt>
                <c:pt idx="51">
                  <c:v>2.033286945448066</c:v>
                </c:pt>
                <c:pt idx="52">
                  <c:v>1.6526658164611185</c:v>
                </c:pt>
                <c:pt idx="53">
                  <c:v>1.4953176355181759</c:v>
                </c:pt>
                <c:pt idx="54">
                  <c:v>1.5712564686371158</c:v>
                </c:pt>
                <c:pt idx="55">
                  <c:v>1.4725081218823945</c:v>
                </c:pt>
                <c:pt idx="56">
                  <c:v>1.3776541933732813</c:v>
                </c:pt>
                <c:pt idx="57">
                  <c:v>1.4787204353958356</c:v>
                </c:pt>
                <c:pt idx="58">
                  <c:v>1.5216504779165598</c:v>
                </c:pt>
                <c:pt idx="59">
                  <c:v>1.4555400918968955</c:v>
                </c:pt>
                <c:pt idx="60">
                  <c:v>1.3864626960864663</c:v>
                </c:pt>
                <c:pt idx="61">
                  <c:v>1.4980064997312286</c:v>
                </c:pt>
                <c:pt idx="62">
                  <c:v>1.6711172864370383</c:v>
                </c:pt>
                <c:pt idx="63">
                  <c:v>1.7618915857559867</c:v>
                </c:pt>
                <c:pt idx="64">
                  <c:v>1.7385257624205055</c:v>
                </c:pt>
                <c:pt idx="65">
                  <c:v>1.611126548189644</c:v>
                </c:pt>
                <c:pt idx="66">
                  <c:v>1.7487251691928636</c:v>
                </c:pt>
                <c:pt idx="67">
                  <c:v>1.9014372814360183</c:v>
                </c:pt>
                <c:pt idx="68">
                  <c:v>1.9359295027525176</c:v>
                </c:pt>
                <c:pt idx="69">
                  <c:v>1.9118220289628562</c:v>
                </c:pt>
                <c:pt idx="70">
                  <c:v>1.8212332094804489</c:v>
                </c:pt>
                <c:pt idx="71">
                  <c:v>1.7428836762704436</c:v>
                </c:pt>
                <c:pt idx="72">
                  <c:v>1.7597588921605729</c:v>
                </c:pt>
                <c:pt idx="73">
                  <c:v>1.5986092461494528</c:v>
                </c:pt>
                <c:pt idx="74">
                  <c:v>1.7972184107040967</c:v>
                </c:pt>
                <c:pt idx="75">
                  <c:v>1.7469634445426692</c:v>
                </c:pt>
                <c:pt idx="76">
                  <c:v>1.7616134309061369</c:v>
                </c:pt>
                <c:pt idx="77">
                  <c:v>1.7020863273451337</c:v>
                </c:pt>
                <c:pt idx="78">
                  <c:v>1.6607325389102001</c:v>
                </c:pt>
                <c:pt idx="79">
                  <c:v>1.6028743459040211</c:v>
                </c:pt>
                <c:pt idx="80">
                  <c:v>1.5525267047292852</c:v>
                </c:pt>
                <c:pt idx="81">
                  <c:v>1.4817802592819707</c:v>
                </c:pt>
                <c:pt idx="82">
                  <c:v>1.4818730641052029</c:v>
                </c:pt>
                <c:pt idx="83">
                  <c:v>1.519239768553357</c:v>
                </c:pt>
                <c:pt idx="84">
                  <c:v>1.5433472423430179</c:v>
                </c:pt>
                <c:pt idx="85">
                  <c:v>1.5217431436577309</c:v>
                </c:pt>
                <c:pt idx="86">
                  <c:v>1.64357902908816</c:v>
                </c:pt>
                <c:pt idx="87">
                  <c:v>1.5664349108286493</c:v>
                </c:pt>
                <c:pt idx="88">
                  <c:v>1.4915160313679376</c:v>
                </c:pt>
                <c:pt idx="89">
                  <c:v>1.4669449228918854</c:v>
                </c:pt>
                <c:pt idx="90">
                  <c:v>1.4105703089581885</c:v>
                </c:pt>
                <c:pt idx="91">
                  <c:v>1.5209086883803189</c:v>
                </c:pt>
                <c:pt idx="92">
                  <c:v>1.4024107816858744</c:v>
                </c:pt>
                <c:pt idx="93">
                  <c:v>1.5028280482675578</c:v>
                </c:pt>
                <c:pt idx="94">
                  <c:v>1.3543811748610326</c:v>
                </c:pt>
                <c:pt idx="95">
                  <c:v>1.3643949627147882</c:v>
                </c:pt>
                <c:pt idx="96">
                  <c:v>1.3885952505998191</c:v>
                </c:pt>
                <c:pt idx="97">
                  <c:v>1.3709782451734494</c:v>
                </c:pt>
                <c:pt idx="98">
                  <c:v>1.1827538281456436</c:v>
                </c:pt>
                <c:pt idx="99">
                  <c:v>1.092165073568198</c:v>
                </c:pt>
                <c:pt idx="100">
                  <c:v>1.1348168870619728</c:v>
                </c:pt>
                <c:pt idx="101">
                  <c:v>1.0540565795838031</c:v>
                </c:pt>
                <c:pt idx="102">
                  <c:v>0.98025037515531521</c:v>
                </c:pt>
                <c:pt idx="103">
                  <c:v>0.93555868216149618</c:v>
                </c:pt>
                <c:pt idx="104">
                  <c:v>0.88882710039549562</c:v>
                </c:pt>
                <c:pt idx="105">
                  <c:v>0.88734352132301386</c:v>
                </c:pt>
                <c:pt idx="106">
                  <c:v>1.0676866401054546</c:v>
                </c:pt>
                <c:pt idx="107">
                  <c:v>1.1531757562016829</c:v>
                </c:pt>
                <c:pt idx="108">
                  <c:v>1.0675938909150466</c:v>
                </c:pt>
                <c:pt idx="109">
                  <c:v>1.0335651652028774</c:v>
                </c:pt>
                <c:pt idx="110">
                  <c:v>0.83847938504366049</c:v>
                </c:pt>
                <c:pt idx="111">
                  <c:v>0.88882710039549562</c:v>
                </c:pt>
                <c:pt idx="112">
                  <c:v>1.0157626799399664</c:v>
                </c:pt>
                <c:pt idx="113">
                  <c:v>0.87668061894632587</c:v>
                </c:pt>
                <c:pt idx="114">
                  <c:v>1.0776078178508635</c:v>
                </c:pt>
                <c:pt idx="115">
                  <c:v>1.2514603940929141</c:v>
                </c:pt>
                <c:pt idx="116">
                  <c:v>1.2340287294210244</c:v>
                </c:pt>
                <c:pt idx="117">
                  <c:v>1.304867859153785</c:v>
                </c:pt>
                <c:pt idx="118">
                  <c:v>1.4001854223492893</c:v>
                </c:pt>
                <c:pt idx="119">
                  <c:v>1.4705610472055828</c:v>
                </c:pt>
                <c:pt idx="120">
                  <c:v>1.5185906540304248</c:v>
                </c:pt>
                <c:pt idx="121">
                  <c:v>1.5171070749579429</c:v>
                </c:pt>
                <c:pt idx="122">
                  <c:v>1.5592026622012547</c:v>
                </c:pt>
                <c:pt idx="123">
                  <c:v>1.4477515242976637</c:v>
                </c:pt>
                <c:pt idx="124">
                  <c:v>1.4940195455543728</c:v>
                </c:pt>
                <c:pt idx="125">
                  <c:v>1.3405656437749773</c:v>
                </c:pt>
                <c:pt idx="126">
                  <c:v>1.269633709218984</c:v>
                </c:pt>
                <c:pt idx="127">
                  <c:v>1.3984238275090186</c:v>
                </c:pt>
                <c:pt idx="128">
                  <c:v>1.2171535135308951</c:v>
                </c:pt>
                <c:pt idx="129">
                  <c:v>1.3375984949021511</c:v>
                </c:pt>
                <c:pt idx="130">
                  <c:v>1.3463143226020273</c:v>
                </c:pt>
                <c:pt idx="131">
                  <c:v>1.582104850850345</c:v>
                </c:pt>
                <c:pt idx="132">
                  <c:v>1.4496987380565367</c:v>
                </c:pt>
                <c:pt idx="133">
                  <c:v>1.3789522833370844</c:v>
                </c:pt>
                <c:pt idx="134">
                  <c:v>1.5655076414558673</c:v>
                </c:pt>
                <c:pt idx="135">
                  <c:v>1.5731108683006187</c:v>
                </c:pt>
                <c:pt idx="136">
                  <c:v>1.5778396027415782</c:v>
                </c:pt>
                <c:pt idx="137">
                  <c:v>1.7093185852446655</c:v>
                </c:pt>
                <c:pt idx="138">
                  <c:v>1.5341679190388116</c:v>
                </c:pt>
                <c:pt idx="139">
                  <c:v>1.5141400651671779</c:v>
                </c:pt>
                <c:pt idx="140">
                  <c:v>1.3670839567377646</c:v>
                </c:pt>
                <c:pt idx="141">
                  <c:v>1.3404729687616685</c:v>
                </c:pt>
                <c:pt idx="142">
                  <c:v>1.1914696558455198</c:v>
                </c:pt>
                <c:pt idx="143">
                  <c:v>0.98303197928663855</c:v>
                </c:pt>
                <c:pt idx="144">
                  <c:v>0.84450629289765955</c:v>
                </c:pt>
                <c:pt idx="145">
                  <c:v>0.74853968008418503</c:v>
                </c:pt>
                <c:pt idx="146">
                  <c:v>0.78247566587808381</c:v>
                </c:pt>
                <c:pt idx="147">
                  <c:v>0.7324061146482358</c:v>
                </c:pt>
                <c:pt idx="148">
                  <c:v>0.85767270946078278</c:v>
                </c:pt>
                <c:pt idx="149">
                  <c:v>1.1868335871457318</c:v>
                </c:pt>
                <c:pt idx="150">
                  <c:v>1.520352378680619</c:v>
                </c:pt>
                <c:pt idx="151">
                  <c:v>1.7064441021130108</c:v>
                </c:pt>
                <c:pt idx="152">
                  <c:v>1.6216967755530232</c:v>
                </c:pt>
                <c:pt idx="153">
                  <c:v>1.635697795747757</c:v>
                </c:pt>
                <c:pt idx="154">
                  <c:v>1.7744088877961777</c:v>
                </c:pt>
                <c:pt idx="155">
                  <c:v>1.5335187952437421</c:v>
                </c:pt>
                <c:pt idx="156">
                  <c:v>1.5728327134507689</c:v>
                </c:pt>
                <c:pt idx="157">
                  <c:v>1.850255045901809</c:v>
                </c:pt>
                <c:pt idx="158">
                  <c:v>1.9939731755952375</c:v>
                </c:pt>
                <c:pt idx="159">
                  <c:v>2.1014372109677737</c:v>
                </c:pt>
                <c:pt idx="160">
                  <c:v>2.2987482855586143</c:v>
                </c:pt>
                <c:pt idx="161">
                  <c:v>2.0096431063447957</c:v>
                </c:pt>
                <c:pt idx="162">
                  <c:v>1.63198885733869</c:v>
                </c:pt>
                <c:pt idx="163">
                  <c:v>1.7463143207476</c:v>
                </c:pt>
                <c:pt idx="164">
                  <c:v>2.0097357813581045</c:v>
                </c:pt>
                <c:pt idx="165">
                  <c:v>2.1401948194751008</c:v>
                </c:pt>
                <c:pt idx="166">
                  <c:v>2.0269819661934534</c:v>
                </c:pt>
                <c:pt idx="167">
                  <c:v>1.915901797235082</c:v>
                </c:pt>
                <c:pt idx="168">
                  <c:v>1.870653720364464</c:v>
                </c:pt>
                <c:pt idx="169">
                  <c:v>1.9671767077825999</c:v>
                </c:pt>
                <c:pt idx="170">
                  <c:v>1.848400646238306</c:v>
                </c:pt>
                <c:pt idx="171">
                  <c:v>1.8062123932538228</c:v>
                </c:pt>
                <c:pt idx="172">
                  <c:v>1.7597588921605729</c:v>
                </c:pt>
                <c:pt idx="173">
                  <c:v>1.5685674653420021</c:v>
                </c:pt>
                <c:pt idx="174">
                  <c:v>1.3783031688141523</c:v>
                </c:pt>
                <c:pt idx="175">
                  <c:v>1.4163189877852385</c:v>
                </c:pt>
                <c:pt idx="176">
                  <c:v>1.3948075641132602</c:v>
                </c:pt>
                <c:pt idx="177">
                  <c:v>1.3996291126495894</c:v>
                </c:pt>
                <c:pt idx="178">
                  <c:v>1.4862308388730801</c:v>
                </c:pt>
                <c:pt idx="179">
                  <c:v>1.4553547511424154</c:v>
                </c:pt>
                <c:pt idx="180">
                  <c:v>1.3100602282811356</c:v>
                </c:pt>
                <c:pt idx="181">
                  <c:v>1.3096894076901142</c:v>
                </c:pt>
                <c:pt idx="182">
                  <c:v>1.1841446580277173</c:v>
                </c:pt>
                <c:pt idx="183">
                  <c:v>1.1957349039542866</c:v>
                </c:pt>
                <c:pt idx="184">
                  <c:v>1.1717200310008351</c:v>
                </c:pt>
                <c:pt idx="185">
                  <c:v>1.1273064835847284</c:v>
                </c:pt>
                <c:pt idx="186">
                  <c:v>1.0308762360848631</c:v>
                </c:pt>
                <c:pt idx="187">
                  <c:v>0.99656935552284387</c:v>
                </c:pt>
                <c:pt idx="188">
                  <c:v>0.94594342968833434</c:v>
                </c:pt>
                <c:pt idx="189">
                  <c:v>0.90403339645866287</c:v>
                </c:pt>
                <c:pt idx="190">
                  <c:v>0.99017156217286162</c:v>
                </c:pt>
                <c:pt idx="191">
                  <c:v>1.0198423740350928</c:v>
                </c:pt>
                <c:pt idx="192">
                  <c:v>1.0088085768902844</c:v>
                </c:pt>
              </c:numCache>
            </c:numRef>
          </c:val>
          <c:smooth val="0"/>
          <c:extLst>
            <c:ext xmlns:c16="http://schemas.microsoft.com/office/drawing/2014/chart" uri="{C3380CC4-5D6E-409C-BE32-E72D297353CC}">
              <c16:uniqueId val="{00000012-1051-424F-920E-2A775496EC92}"/>
            </c:ext>
          </c:extLst>
        </c:ser>
        <c:ser>
          <c:idx val="19"/>
          <c:order val="19"/>
          <c:tx>
            <c:strRef>
              <c:f>'Initial Data'!$U$2</c:f>
              <c:strCache>
                <c:ptCount val="1"/>
                <c:pt idx="0">
                  <c:v>Barclays (GBP)</c:v>
                </c:pt>
              </c:strCache>
            </c:strRef>
          </c:tx>
          <c:spPr>
            <a:ln w="28575" cap="rnd">
              <a:solidFill>
                <a:schemeClr val="accent2">
                  <a:lumMod val="80000"/>
                </a:schemeClr>
              </a:solidFill>
              <a:round/>
            </a:ln>
            <a:effectLst/>
          </c:spPr>
          <c:marker>
            <c:symbol val="none"/>
          </c:marker>
          <c:cat>
            <c:numRef>
              <c:f>'Initial Data'!$A$3:$A$195</c:f>
              <c:numCache>
                <c:formatCode>m/d/yyyy</c:formatCode>
                <c:ptCount val="193"/>
                <c:pt idx="0">
                  <c:v>44228</c:v>
                </c:pt>
                <c:pt idx="1">
                  <c:v>44197</c:v>
                </c:pt>
                <c:pt idx="2">
                  <c:v>44166</c:v>
                </c:pt>
                <c:pt idx="3">
                  <c:v>44136</c:v>
                </c:pt>
                <c:pt idx="4">
                  <c:v>44105</c:v>
                </c:pt>
                <c:pt idx="5">
                  <c:v>44075</c:v>
                </c:pt>
                <c:pt idx="6">
                  <c:v>44044</c:v>
                </c:pt>
                <c:pt idx="7">
                  <c:v>44013</c:v>
                </c:pt>
                <c:pt idx="8">
                  <c:v>43983</c:v>
                </c:pt>
                <c:pt idx="9">
                  <c:v>43952</c:v>
                </c:pt>
                <c:pt idx="10">
                  <c:v>43922</c:v>
                </c:pt>
                <c:pt idx="11">
                  <c:v>43891</c:v>
                </c:pt>
                <c:pt idx="12">
                  <c:v>43862</c:v>
                </c:pt>
                <c:pt idx="13">
                  <c:v>43831</c:v>
                </c:pt>
                <c:pt idx="14">
                  <c:v>43800</c:v>
                </c:pt>
                <c:pt idx="15">
                  <c:v>43770</c:v>
                </c:pt>
                <c:pt idx="16">
                  <c:v>43739</c:v>
                </c:pt>
                <c:pt idx="17">
                  <c:v>43709</c:v>
                </c:pt>
                <c:pt idx="18">
                  <c:v>43678</c:v>
                </c:pt>
                <c:pt idx="19">
                  <c:v>43647</c:v>
                </c:pt>
                <c:pt idx="20">
                  <c:v>43617</c:v>
                </c:pt>
                <c:pt idx="21">
                  <c:v>43586</c:v>
                </c:pt>
                <c:pt idx="22">
                  <c:v>43556</c:v>
                </c:pt>
                <c:pt idx="23">
                  <c:v>43525</c:v>
                </c:pt>
                <c:pt idx="24">
                  <c:v>43497</c:v>
                </c:pt>
                <c:pt idx="25">
                  <c:v>43466</c:v>
                </c:pt>
                <c:pt idx="26">
                  <c:v>43435</c:v>
                </c:pt>
                <c:pt idx="27">
                  <c:v>43405</c:v>
                </c:pt>
                <c:pt idx="28">
                  <c:v>43374</c:v>
                </c:pt>
                <c:pt idx="29">
                  <c:v>43344</c:v>
                </c:pt>
                <c:pt idx="30">
                  <c:v>43313</c:v>
                </c:pt>
                <c:pt idx="31">
                  <c:v>43282</c:v>
                </c:pt>
                <c:pt idx="32">
                  <c:v>43252</c:v>
                </c:pt>
                <c:pt idx="33">
                  <c:v>43221</c:v>
                </c:pt>
                <c:pt idx="34">
                  <c:v>43191</c:v>
                </c:pt>
                <c:pt idx="35">
                  <c:v>43160</c:v>
                </c:pt>
                <c:pt idx="36">
                  <c:v>43132</c:v>
                </c:pt>
                <c:pt idx="37">
                  <c:v>43101</c:v>
                </c:pt>
                <c:pt idx="38">
                  <c:v>43070</c:v>
                </c:pt>
                <c:pt idx="39">
                  <c:v>43040</c:v>
                </c:pt>
                <c:pt idx="40">
                  <c:v>43009</c:v>
                </c:pt>
                <c:pt idx="41">
                  <c:v>42979</c:v>
                </c:pt>
                <c:pt idx="42">
                  <c:v>42948</c:v>
                </c:pt>
                <c:pt idx="43">
                  <c:v>42917</c:v>
                </c:pt>
                <c:pt idx="44">
                  <c:v>42887</c:v>
                </c:pt>
                <c:pt idx="45">
                  <c:v>42856</c:v>
                </c:pt>
                <c:pt idx="46">
                  <c:v>42826</c:v>
                </c:pt>
                <c:pt idx="47">
                  <c:v>42795</c:v>
                </c:pt>
                <c:pt idx="48">
                  <c:v>42767</c:v>
                </c:pt>
                <c:pt idx="49">
                  <c:v>42736</c:v>
                </c:pt>
                <c:pt idx="50">
                  <c:v>42705</c:v>
                </c:pt>
                <c:pt idx="51">
                  <c:v>42675</c:v>
                </c:pt>
                <c:pt idx="52">
                  <c:v>42644</c:v>
                </c:pt>
                <c:pt idx="53">
                  <c:v>42614</c:v>
                </c:pt>
                <c:pt idx="54">
                  <c:v>42583</c:v>
                </c:pt>
                <c:pt idx="55">
                  <c:v>42552</c:v>
                </c:pt>
                <c:pt idx="56">
                  <c:v>42522</c:v>
                </c:pt>
                <c:pt idx="57">
                  <c:v>42491</c:v>
                </c:pt>
                <c:pt idx="58">
                  <c:v>42461</c:v>
                </c:pt>
                <c:pt idx="59">
                  <c:v>42430</c:v>
                </c:pt>
                <c:pt idx="60">
                  <c:v>42401</c:v>
                </c:pt>
                <c:pt idx="61">
                  <c:v>42370</c:v>
                </c:pt>
                <c:pt idx="62">
                  <c:v>42339</c:v>
                </c:pt>
                <c:pt idx="63">
                  <c:v>42309</c:v>
                </c:pt>
                <c:pt idx="64">
                  <c:v>42278</c:v>
                </c:pt>
                <c:pt idx="65">
                  <c:v>42248</c:v>
                </c:pt>
                <c:pt idx="66">
                  <c:v>42217</c:v>
                </c:pt>
                <c:pt idx="67">
                  <c:v>42186</c:v>
                </c:pt>
                <c:pt idx="68">
                  <c:v>42156</c:v>
                </c:pt>
                <c:pt idx="69">
                  <c:v>42125</c:v>
                </c:pt>
                <c:pt idx="70">
                  <c:v>42095</c:v>
                </c:pt>
                <c:pt idx="71">
                  <c:v>42064</c:v>
                </c:pt>
                <c:pt idx="72">
                  <c:v>42036</c:v>
                </c:pt>
                <c:pt idx="73">
                  <c:v>42005</c:v>
                </c:pt>
                <c:pt idx="74">
                  <c:v>41974</c:v>
                </c:pt>
                <c:pt idx="75">
                  <c:v>41944</c:v>
                </c:pt>
                <c:pt idx="76">
                  <c:v>41913</c:v>
                </c:pt>
                <c:pt idx="77">
                  <c:v>41883</c:v>
                </c:pt>
                <c:pt idx="78">
                  <c:v>41852</c:v>
                </c:pt>
                <c:pt idx="79">
                  <c:v>41821</c:v>
                </c:pt>
                <c:pt idx="80">
                  <c:v>41791</c:v>
                </c:pt>
                <c:pt idx="81">
                  <c:v>41760</c:v>
                </c:pt>
                <c:pt idx="82">
                  <c:v>41730</c:v>
                </c:pt>
                <c:pt idx="83">
                  <c:v>41699</c:v>
                </c:pt>
                <c:pt idx="84">
                  <c:v>41671</c:v>
                </c:pt>
                <c:pt idx="85">
                  <c:v>41640</c:v>
                </c:pt>
                <c:pt idx="86">
                  <c:v>41609</c:v>
                </c:pt>
                <c:pt idx="87">
                  <c:v>41579</c:v>
                </c:pt>
                <c:pt idx="88">
                  <c:v>41548</c:v>
                </c:pt>
                <c:pt idx="89">
                  <c:v>41518</c:v>
                </c:pt>
                <c:pt idx="90">
                  <c:v>41487</c:v>
                </c:pt>
                <c:pt idx="91">
                  <c:v>41456</c:v>
                </c:pt>
                <c:pt idx="92">
                  <c:v>41426</c:v>
                </c:pt>
                <c:pt idx="93">
                  <c:v>41395</c:v>
                </c:pt>
                <c:pt idx="94">
                  <c:v>41365</c:v>
                </c:pt>
                <c:pt idx="95">
                  <c:v>41334</c:v>
                </c:pt>
                <c:pt idx="96">
                  <c:v>41306</c:v>
                </c:pt>
                <c:pt idx="97">
                  <c:v>41275</c:v>
                </c:pt>
                <c:pt idx="98">
                  <c:v>41244</c:v>
                </c:pt>
                <c:pt idx="99">
                  <c:v>41214</c:v>
                </c:pt>
                <c:pt idx="100">
                  <c:v>41183</c:v>
                </c:pt>
                <c:pt idx="101">
                  <c:v>41153</c:v>
                </c:pt>
                <c:pt idx="102">
                  <c:v>41122</c:v>
                </c:pt>
                <c:pt idx="103">
                  <c:v>41091</c:v>
                </c:pt>
                <c:pt idx="104">
                  <c:v>41061</c:v>
                </c:pt>
                <c:pt idx="105">
                  <c:v>41030</c:v>
                </c:pt>
                <c:pt idx="106">
                  <c:v>41000</c:v>
                </c:pt>
                <c:pt idx="107">
                  <c:v>40969</c:v>
                </c:pt>
                <c:pt idx="108">
                  <c:v>40940</c:v>
                </c:pt>
                <c:pt idx="109">
                  <c:v>40909</c:v>
                </c:pt>
                <c:pt idx="110">
                  <c:v>40878</c:v>
                </c:pt>
                <c:pt idx="111">
                  <c:v>40848</c:v>
                </c:pt>
                <c:pt idx="112">
                  <c:v>40817</c:v>
                </c:pt>
                <c:pt idx="113">
                  <c:v>40787</c:v>
                </c:pt>
                <c:pt idx="114">
                  <c:v>40756</c:v>
                </c:pt>
                <c:pt idx="115">
                  <c:v>40725</c:v>
                </c:pt>
                <c:pt idx="116">
                  <c:v>40695</c:v>
                </c:pt>
                <c:pt idx="117">
                  <c:v>40664</c:v>
                </c:pt>
                <c:pt idx="118">
                  <c:v>40634</c:v>
                </c:pt>
                <c:pt idx="119">
                  <c:v>40603</c:v>
                </c:pt>
                <c:pt idx="120">
                  <c:v>40575</c:v>
                </c:pt>
                <c:pt idx="121">
                  <c:v>40544</c:v>
                </c:pt>
                <c:pt idx="122">
                  <c:v>40513</c:v>
                </c:pt>
                <c:pt idx="123">
                  <c:v>40483</c:v>
                </c:pt>
                <c:pt idx="124">
                  <c:v>40452</c:v>
                </c:pt>
                <c:pt idx="125">
                  <c:v>40422</c:v>
                </c:pt>
                <c:pt idx="126">
                  <c:v>40391</c:v>
                </c:pt>
                <c:pt idx="127">
                  <c:v>40360</c:v>
                </c:pt>
                <c:pt idx="128">
                  <c:v>40330</c:v>
                </c:pt>
                <c:pt idx="129">
                  <c:v>40299</c:v>
                </c:pt>
                <c:pt idx="130">
                  <c:v>40269</c:v>
                </c:pt>
                <c:pt idx="131">
                  <c:v>40238</c:v>
                </c:pt>
                <c:pt idx="132">
                  <c:v>40210</c:v>
                </c:pt>
                <c:pt idx="133">
                  <c:v>40179</c:v>
                </c:pt>
                <c:pt idx="134">
                  <c:v>40148</c:v>
                </c:pt>
                <c:pt idx="135">
                  <c:v>40118</c:v>
                </c:pt>
                <c:pt idx="136">
                  <c:v>40087</c:v>
                </c:pt>
                <c:pt idx="137">
                  <c:v>40057</c:v>
                </c:pt>
                <c:pt idx="138">
                  <c:v>40026</c:v>
                </c:pt>
                <c:pt idx="139">
                  <c:v>39995</c:v>
                </c:pt>
                <c:pt idx="140">
                  <c:v>39965</c:v>
                </c:pt>
                <c:pt idx="141">
                  <c:v>39934</c:v>
                </c:pt>
                <c:pt idx="142">
                  <c:v>39904</c:v>
                </c:pt>
                <c:pt idx="143">
                  <c:v>39873</c:v>
                </c:pt>
                <c:pt idx="144">
                  <c:v>39845</c:v>
                </c:pt>
                <c:pt idx="145">
                  <c:v>39814</c:v>
                </c:pt>
                <c:pt idx="146">
                  <c:v>39783</c:v>
                </c:pt>
                <c:pt idx="147">
                  <c:v>39753</c:v>
                </c:pt>
                <c:pt idx="148">
                  <c:v>39722</c:v>
                </c:pt>
                <c:pt idx="149">
                  <c:v>39692</c:v>
                </c:pt>
                <c:pt idx="150">
                  <c:v>39661</c:v>
                </c:pt>
                <c:pt idx="151">
                  <c:v>39630</c:v>
                </c:pt>
                <c:pt idx="152">
                  <c:v>39600</c:v>
                </c:pt>
                <c:pt idx="153">
                  <c:v>39569</c:v>
                </c:pt>
                <c:pt idx="154">
                  <c:v>39539</c:v>
                </c:pt>
                <c:pt idx="155">
                  <c:v>39508</c:v>
                </c:pt>
                <c:pt idx="156">
                  <c:v>39479</c:v>
                </c:pt>
                <c:pt idx="157">
                  <c:v>39448</c:v>
                </c:pt>
                <c:pt idx="158">
                  <c:v>39417</c:v>
                </c:pt>
                <c:pt idx="159">
                  <c:v>39387</c:v>
                </c:pt>
                <c:pt idx="160">
                  <c:v>39356</c:v>
                </c:pt>
                <c:pt idx="161">
                  <c:v>39326</c:v>
                </c:pt>
                <c:pt idx="162">
                  <c:v>39295</c:v>
                </c:pt>
                <c:pt idx="163">
                  <c:v>39264</c:v>
                </c:pt>
                <c:pt idx="164">
                  <c:v>39234</c:v>
                </c:pt>
                <c:pt idx="165">
                  <c:v>39203</c:v>
                </c:pt>
                <c:pt idx="166">
                  <c:v>39173</c:v>
                </c:pt>
                <c:pt idx="167">
                  <c:v>39142</c:v>
                </c:pt>
                <c:pt idx="168">
                  <c:v>39114</c:v>
                </c:pt>
                <c:pt idx="169">
                  <c:v>39083</c:v>
                </c:pt>
                <c:pt idx="170">
                  <c:v>39052</c:v>
                </c:pt>
                <c:pt idx="171">
                  <c:v>39022</c:v>
                </c:pt>
                <c:pt idx="172">
                  <c:v>38991</c:v>
                </c:pt>
                <c:pt idx="173">
                  <c:v>38961</c:v>
                </c:pt>
                <c:pt idx="174">
                  <c:v>38930</c:v>
                </c:pt>
                <c:pt idx="175">
                  <c:v>38899</c:v>
                </c:pt>
                <c:pt idx="176">
                  <c:v>38869</c:v>
                </c:pt>
                <c:pt idx="177">
                  <c:v>38838</c:v>
                </c:pt>
                <c:pt idx="178">
                  <c:v>38808</c:v>
                </c:pt>
                <c:pt idx="179">
                  <c:v>38777</c:v>
                </c:pt>
                <c:pt idx="180">
                  <c:v>38749</c:v>
                </c:pt>
                <c:pt idx="181">
                  <c:v>38718</c:v>
                </c:pt>
                <c:pt idx="182">
                  <c:v>38687</c:v>
                </c:pt>
                <c:pt idx="183">
                  <c:v>38657</c:v>
                </c:pt>
                <c:pt idx="184">
                  <c:v>38626</c:v>
                </c:pt>
                <c:pt idx="185">
                  <c:v>38596</c:v>
                </c:pt>
                <c:pt idx="186">
                  <c:v>38565</c:v>
                </c:pt>
                <c:pt idx="187">
                  <c:v>38534</c:v>
                </c:pt>
                <c:pt idx="188">
                  <c:v>38504</c:v>
                </c:pt>
                <c:pt idx="189">
                  <c:v>38473</c:v>
                </c:pt>
                <c:pt idx="190">
                  <c:v>38443</c:v>
                </c:pt>
                <c:pt idx="191">
                  <c:v>38412</c:v>
                </c:pt>
                <c:pt idx="192">
                  <c:v>38384</c:v>
                </c:pt>
              </c:numCache>
            </c:numRef>
          </c:cat>
          <c:val>
            <c:numRef>
              <c:f>'Initial Data'!$U$3:$U$195</c:f>
              <c:numCache>
                <c:formatCode>General</c:formatCode>
                <c:ptCount val="193"/>
                <c:pt idx="0">
                  <c:v>0.19832277422252187</c:v>
                </c:pt>
                <c:pt idx="1">
                  <c:v>0.1789082771177149</c:v>
                </c:pt>
                <c:pt idx="2">
                  <c:v>0.19635674919925028</c:v>
                </c:pt>
                <c:pt idx="3">
                  <c:v>0.17497622707117172</c:v>
                </c:pt>
                <c:pt idx="4">
                  <c:v>0.13590147973364883</c:v>
                </c:pt>
                <c:pt idx="5">
                  <c:v>0.12312231708238347</c:v>
                </c:pt>
                <c:pt idx="6">
                  <c:v>0.14302832044300834</c:v>
                </c:pt>
                <c:pt idx="7">
                  <c:v>0.12877463902428929</c:v>
                </c:pt>
                <c:pt idx="8">
                  <c:v>0.13909627039646516</c:v>
                </c:pt>
                <c:pt idx="9">
                  <c:v>0.13909627039646516</c:v>
                </c:pt>
                <c:pt idx="10">
                  <c:v>0.13000340466383403</c:v>
                </c:pt>
                <c:pt idx="11">
                  <c:v>0.11132616694275392</c:v>
                </c:pt>
                <c:pt idx="12">
                  <c:v>0.18922990848989077</c:v>
                </c:pt>
                <c:pt idx="13">
                  <c:v>0.21626275255987518</c:v>
                </c:pt>
                <c:pt idx="14">
                  <c:v>0.23395697776931948</c:v>
                </c:pt>
                <c:pt idx="15">
                  <c:v>0.21650850568778413</c:v>
                </c:pt>
                <c:pt idx="16">
                  <c:v>0.21208494938542305</c:v>
                </c:pt>
                <c:pt idx="17">
                  <c:v>0.18038279588516859</c:v>
                </c:pt>
                <c:pt idx="18">
                  <c:v>0.16318007693154216</c:v>
                </c:pt>
                <c:pt idx="19">
                  <c:v>0.1838233396758939</c:v>
                </c:pt>
                <c:pt idx="20">
                  <c:v>0.18701813033871023</c:v>
                </c:pt>
                <c:pt idx="21">
                  <c:v>0.18357758654798492</c:v>
                </c:pt>
                <c:pt idx="22">
                  <c:v>0.21036467749006038</c:v>
                </c:pt>
                <c:pt idx="23">
                  <c:v>0.19660250232715923</c:v>
                </c:pt>
                <c:pt idx="24">
                  <c:v>0.21282220876914987</c:v>
                </c:pt>
                <c:pt idx="25">
                  <c:v>0.20544961493188138</c:v>
                </c:pt>
                <c:pt idx="26">
                  <c:v>0.18529785844334759</c:v>
                </c:pt>
                <c:pt idx="27">
                  <c:v>0.20323783678070084</c:v>
                </c:pt>
                <c:pt idx="28">
                  <c:v>0.21601699943196617</c:v>
                </c:pt>
                <c:pt idx="29">
                  <c:v>0.21994904947850938</c:v>
                </c:pt>
                <c:pt idx="30">
                  <c:v>0.2300249277227763</c:v>
                </c:pt>
                <c:pt idx="31">
                  <c:v>0.2541087342578533</c:v>
                </c:pt>
                <c:pt idx="32">
                  <c:v>0.24649038729267586</c:v>
                </c:pt>
                <c:pt idx="33">
                  <c:v>0.26246434060675755</c:v>
                </c:pt>
                <c:pt idx="34">
                  <c:v>0.28359910960692719</c:v>
                </c:pt>
                <c:pt idx="35">
                  <c:v>0.29048019718837775</c:v>
                </c:pt>
                <c:pt idx="36">
                  <c:v>0.28875992529301514</c:v>
                </c:pt>
                <c:pt idx="37">
                  <c:v>0.27942130643247504</c:v>
                </c:pt>
                <c:pt idx="38">
                  <c:v>0.26787090942075448</c:v>
                </c:pt>
                <c:pt idx="39">
                  <c:v>0.25435448738576227</c:v>
                </c:pt>
                <c:pt idx="40">
                  <c:v>0.24182107786240586</c:v>
                </c:pt>
                <c:pt idx="41">
                  <c:v>0.25435448738576227</c:v>
                </c:pt>
                <c:pt idx="42">
                  <c:v>0.24255833724613268</c:v>
                </c:pt>
                <c:pt idx="43">
                  <c:v>0.26369310624630232</c:v>
                </c:pt>
                <c:pt idx="44">
                  <c:v>0.26025256245557704</c:v>
                </c:pt>
                <c:pt idx="45">
                  <c:v>0.26467611875793812</c:v>
                </c:pt>
                <c:pt idx="46">
                  <c:v>0.26565913126957391</c:v>
                </c:pt>
                <c:pt idx="47">
                  <c:v>0.27622651576965873</c:v>
                </c:pt>
                <c:pt idx="48">
                  <c:v>0.27499775013011396</c:v>
                </c:pt>
                <c:pt idx="49">
                  <c:v>0.27204871259520658</c:v>
                </c:pt>
                <c:pt idx="50">
                  <c:v>0.27032844069984396</c:v>
                </c:pt>
                <c:pt idx="51">
                  <c:v>0.26418461250212022</c:v>
                </c:pt>
                <c:pt idx="52">
                  <c:v>0.22658438393205102</c:v>
                </c:pt>
                <c:pt idx="53">
                  <c:v>0.21355946815287671</c:v>
                </c:pt>
                <c:pt idx="54">
                  <c:v>0.22388109952505256</c:v>
                </c:pt>
                <c:pt idx="55">
                  <c:v>0.20250057739697402</c:v>
                </c:pt>
                <c:pt idx="56">
                  <c:v>0.18677237721080125</c:v>
                </c:pt>
                <c:pt idx="57">
                  <c:v>0.26000680932766806</c:v>
                </c:pt>
                <c:pt idx="58">
                  <c:v>0.24698189354849381</c:v>
                </c:pt>
                <c:pt idx="59">
                  <c:v>0.21183919625751405</c:v>
                </c:pt>
                <c:pt idx="60">
                  <c:v>0.23199095274604789</c:v>
                </c:pt>
                <c:pt idx="61">
                  <c:v>0.26492187188584704</c:v>
                </c:pt>
                <c:pt idx="62">
                  <c:v>0.31849605376999796</c:v>
                </c:pt>
                <c:pt idx="63">
                  <c:v>0.33053795703753647</c:v>
                </c:pt>
                <c:pt idx="64">
                  <c:v>0.34970670101443452</c:v>
                </c:pt>
                <c:pt idx="65">
                  <c:v>0.36322312304942667</c:v>
                </c:pt>
                <c:pt idx="66">
                  <c:v>0.39197623901477369</c:v>
                </c:pt>
                <c:pt idx="67">
                  <c:v>0.4418641239802904</c:v>
                </c:pt>
                <c:pt idx="68">
                  <c:v>0.40401816685762498</c:v>
                </c:pt>
                <c:pt idx="69">
                  <c:v>0.40622994500880549</c:v>
                </c:pt>
                <c:pt idx="70">
                  <c:v>0.38681542332868579</c:v>
                </c:pt>
                <c:pt idx="71">
                  <c:v>0.35806230736333877</c:v>
                </c:pt>
                <c:pt idx="72">
                  <c:v>0.38976446086359318</c:v>
                </c:pt>
                <c:pt idx="73">
                  <c:v>0.34503739158416441</c:v>
                </c:pt>
                <c:pt idx="74">
                  <c:v>0.36887544499133251</c:v>
                </c:pt>
                <c:pt idx="75">
                  <c:v>0.37575653257278308</c:v>
                </c:pt>
                <c:pt idx="76">
                  <c:v>0.37845981697978154</c:v>
                </c:pt>
                <c:pt idx="77">
                  <c:v>0.36396038243315354</c:v>
                </c:pt>
                <c:pt idx="78">
                  <c:v>0.36862969186342354</c:v>
                </c:pt>
                <c:pt idx="79">
                  <c:v>0.37305324816578461</c:v>
                </c:pt>
                <c:pt idx="80">
                  <c:v>0.35904531987497451</c:v>
                </c:pt>
                <c:pt idx="81">
                  <c:v>0.40598416730558379</c:v>
                </c:pt>
                <c:pt idx="82">
                  <c:v>0.42048362642752463</c:v>
                </c:pt>
                <c:pt idx="83">
                  <c:v>0.38583241081705</c:v>
                </c:pt>
                <c:pt idx="84">
                  <c:v>0.41778031744521338</c:v>
                </c:pt>
                <c:pt idx="85">
                  <c:v>0.43989809895701876</c:v>
                </c:pt>
                <c:pt idx="86">
                  <c:v>0.44555039632361187</c:v>
                </c:pt>
                <c:pt idx="87">
                  <c:v>0.43694908599742416</c:v>
                </c:pt>
                <c:pt idx="88">
                  <c:v>0.4131109834396306</c:v>
                </c:pt>
                <c:pt idx="89">
                  <c:v>0.41876335453216196</c:v>
                </c:pt>
                <c:pt idx="90">
                  <c:v>0.3956964744403722</c:v>
                </c:pt>
                <c:pt idx="91">
                  <c:v>0.3959230342489915</c:v>
                </c:pt>
                <c:pt idx="92">
                  <c:v>0.38776899461559811</c:v>
                </c:pt>
                <c:pt idx="93">
                  <c:v>0.4346546119187023</c:v>
                </c:pt>
                <c:pt idx="94">
                  <c:v>0.40724802649179398</c:v>
                </c:pt>
                <c:pt idx="95">
                  <c:v>0.40226503776906092</c:v>
                </c:pt>
                <c:pt idx="96">
                  <c:v>0.4201585441899266</c:v>
                </c:pt>
                <c:pt idx="97">
                  <c:v>0.43397507994472129</c:v>
                </c:pt>
                <c:pt idx="98">
                  <c:v>0.39229901117296934</c:v>
                </c:pt>
                <c:pt idx="99">
                  <c:v>0.35855042222599148</c:v>
                </c:pt>
                <c:pt idx="100">
                  <c:v>0.33544736727377356</c:v>
                </c:pt>
                <c:pt idx="101">
                  <c:v>0.31415629928425381</c:v>
                </c:pt>
                <c:pt idx="102">
                  <c:v>0.26342017282244667</c:v>
                </c:pt>
                <c:pt idx="103">
                  <c:v>0.23691960545220025</c:v>
                </c:pt>
                <c:pt idx="104">
                  <c:v>0.23329560695149093</c:v>
                </c:pt>
                <c:pt idx="105">
                  <c:v>0.25028314446632027</c:v>
                </c:pt>
                <c:pt idx="106">
                  <c:v>0.32253682500032804</c:v>
                </c:pt>
                <c:pt idx="107">
                  <c:v>0.34314838559117955</c:v>
                </c:pt>
                <c:pt idx="108">
                  <c:v>0.35266139087128379</c:v>
                </c:pt>
                <c:pt idx="109">
                  <c:v>0.30645528096684782</c:v>
                </c:pt>
                <c:pt idx="110">
                  <c:v>0.24892412966898381</c:v>
                </c:pt>
                <c:pt idx="111">
                  <c:v>0.26387316956312123</c:v>
                </c:pt>
                <c:pt idx="112">
                  <c:v>0.28335222601462984</c:v>
                </c:pt>
                <c:pt idx="113">
                  <c:v>0.22151756881738827</c:v>
                </c:pt>
                <c:pt idx="114">
                  <c:v>0.25300114948568048</c:v>
                </c:pt>
                <c:pt idx="115">
                  <c:v>0.32978484657705948</c:v>
                </c:pt>
                <c:pt idx="116">
                  <c:v>0.37214044732279244</c:v>
                </c:pt>
                <c:pt idx="117">
                  <c:v>0.41653454568921727</c:v>
                </c:pt>
                <c:pt idx="118">
                  <c:v>0.43148361015866754</c:v>
                </c:pt>
                <c:pt idx="119">
                  <c:v>0.4108720249925033</c:v>
                </c:pt>
                <c:pt idx="120">
                  <c:v>0.47044169848637202</c:v>
                </c:pt>
                <c:pt idx="121">
                  <c:v>0.42582106488664068</c:v>
                </c:pt>
                <c:pt idx="122">
                  <c:v>0.37417894494348436</c:v>
                </c:pt>
                <c:pt idx="123">
                  <c:v>0.36557193314472924</c:v>
                </c:pt>
                <c:pt idx="124">
                  <c:v>0.39977351883238166</c:v>
                </c:pt>
                <c:pt idx="125">
                  <c:v>0.42695359360129631</c:v>
                </c:pt>
                <c:pt idx="126">
                  <c:v>0.41970557202456493</c:v>
                </c:pt>
                <c:pt idx="127">
                  <c:v>0.47270670676505772</c:v>
                </c:pt>
                <c:pt idx="128">
                  <c:v>0.35990941244801522</c:v>
                </c:pt>
                <c:pt idx="129">
                  <c:v>0.39909403600902621</c:v>
                </c:pt>
                <c:pt idx="130">
                  <c:v>0.46251416951097235</c:v>
                </c:pt>
                <c:pt idx="131">
                  <c:v>0.49263875995724088</c:v>
                </c:pt>
                <c:pt idx="132">
                  <c:v>0.43420161517802769</c:v>
                </c:pt>
                <c:pt idx="133">
                  <c:v>0.38754248395760438</c:v>
                </c:pt>
                <c:pt idx="134">
                  <c:v>0.39864099011772602</c:v>
                </c:pt>
                <c:pt idx="135">
                  <c:v>0.44688564679347953</c:v>
                </c:pt>
                <c:pt idx="136">
                  <c:v>0.47338618958841311</c:v>
                </c:pt>
                <c:pt idx="137">
                  <c:v>0.53544733286833557</c:v>
                </c:pt>
                <c:pt idx="138">
                  <c:v>0.55356744824844617</c:v>
                </c:pt>
                <c:pt idx="139">
                  <c:v>0.46523219910564539</c:v>
                </c:pt>
                <c:pt idx="140">
                  <c:v>0.41766707440387291</c:v>
                </c:pt>
                <c:pt idx="141">
                  <c:v>0.43737261693806251</c:v>
                </c:pt>
                <c:pt idx="142">
                  <c:v>0.36262741746737542</c:v>
                </c:pt>
                <c:pt idx="143">
                  <c:v>0.19252548251046256</c:v>
                </c:pt>
                <c:pt idx="144">
                  <c:v>0.11642129281775178</c:v>
                </c:pt>
                <c:pt idx="145">
                  <c:v>0.12933183509119728</c:v>
                </c:pt>
                <c:pt idx="146">
                  <c:v>0.22197056555806283</c:v>
                </c:pt>
                <c:pt idx="147">
                  <c:v>0.25481316102369156</c:v>
                </c:pt>
                <c:pt idx="148">
                  <c:v>0.24303512288958884</c:v>
                </c:pt>
                <c:pt idx="149">
                  <c:v>0.55945643045252824</c:v>
                </c:pt>
                <c:pt idx="150">
                  <c:v>0.58210648866407166</c:v>
                </c:pt>
                <c:pt idx="151">
                  <c:v>0.61608156369373035</c:v>
                </c:pt>
                <c:pt idx="152">
                  <c:v>0.5243488758588396</c:v>
                </c:pt>
                <c:pt idx="153">
                  <c:v>0.67791622089097203</c:v>
                </c:pt>
                <c:pt idx="154">
                  <c:v>0.82446207957967954</c:v>
                </c:pt>
                <c:pt idx="155">
                  <c:v>0.81993211217293382</c:v>
                </c:pt>
                <c:pt idx="156">
                  <c:v>0.85096267152523875</c:v>
                </c:pt>
                <c:pt idx="157">
                  <c:v>0.85549273723323549</c:v>
                </c:pt>
                <c:pt idx="158">
                  <c:v>0.9143828787531233</c:v>
                </c:pt>
                <c:pt idx="159">
                  <c:v>1.0500566927890773</c:v>
                </c:pt>
                <c:pt idx="160">
                  <c:v>1.1517554563706853</c:v>
                </c:pt>
                <c:pt idx="161">
                  <c:v>1.1012458651421846</c:v>
                </c:pt>
                <c:pt idx="162">
                  <c:v>1.1234429020377406</c:v>
                </c:pt>
                <c:pt idx="163">
                  <c:v>1.268176749188437</c:v>
                </c:pt>
                <c:pt idx="164">
                  <c:v>1.2636466834804403</c:v>
                </c:pt>
                <c:pt idx="165">
                  <c:v>1.2962628174387008</c:v>
                </c:pt>
                <c:pt idx="166">
                  <c:v>1.3146093697508667</c:v>
                </c:pt>
                <c:pt idx="167">
                  <c:v>1.2896943032606378</c:v>
                </c:pt>
                <c:pt idx="168">
                  <c:v>1.3263874078849693</c:v>
                </c:pt>
                <c:pt idx="169">
                  <c:v>1.3361269238230673</c:v>
                </c:pt>
                <c:pt idx="170">
                  <c:v>1.3168744026048651</c:v>
                </c:pt>
                <c:pt idx="171">
                  <c:v>1.2244621582206805</c:v>
                </c:pt>
                <c:pt idx="172">
                  <c:v>1.2301247034927072</c:v>
                </c:pt>
                <c:pt idx="173">
                  <c:v>1.1499433956820486</c:v>
                </c:pt>
                <c:pt idx="174">
                  <c:v>1.1460929110986584</c:v>
                </c:pt>
                <c:pt idx="175">
                  <c:v>1.0715742468612779</c:v>
                </c:pt>
                <c:pt idx="176">
                  <c:v>1.0369195907070126</c:v>
                </c:pt>
                <c:pt idx="177">
                  <c:v>1.0498302067063965</c:v>
                </c:pt>
                <c:pt idx="178">
                  <c:v>1.1291053244332037</c:v>
                </c:pt>
                <c:pt idx="179">
                  <c:v>1.0600226948098561</c:v>
                </c:pt>
                <c:pt idx="180">
                  <c:v>1.0616082448404991</c:v>
                </c:pt>
                <c:pt idx="181">
                  <c:v>0.96783696108366513</c:v>
                </c:pt>
                <c:pt idx="182">
                  <c:v>0.95311440727220853</c:v>
                </c:pt>
                <c:pt idx="183">
                  <c:v>0.92344288729255286</c:v>
                </c:pt>
                <c:pt idx="184">
                  <c:v>0.89739529208766833</c:v>
                </c:pt>
                <c:pt idx="185">
                  <c:v>0.92366939795054659</c:v>
                </c:pt>
                <c:pt idx="186">
                  <c:v>0.91279732872248032</c:v>
                </c:pt>
                <c:pt idx="187">
                  <c:v>0.89490374857567634</c:v>
                </c:pt>
                <c:pt idx="188">
                  <c:v>0.90464336281502533</c:v>
                </c:pt>
                <c:pt idx="189">
                  <c:v>0.86704419098340602</c:v>
                </c:pt>
                <c:pt idx="190">
                  <c:v>0.93997740349139502</c:v>
                </c:pt>
                <c:pt idx="191">
                  <c:v>0.93861833954343288</c:v>
                </c:pt>
                <c:pt idx="192">
                  <c:v>0.99547003259325428</c:v>
                </c:pt>
              </c:numCache>
            </c:numRef>
          </c:val>
          <c:smooth val="0"/>
          <c:extLst>
            <c:ext xmlns:c16="http://schemas.microsoft.com/office/drawing/2014/chart" uri="{C3380CC4-5D6E-409C-BE32-E72D297353CC}">
              <c16:uniqueId val="{00000013-1051-424F-920E-2A775496EC92}"/>
            </c:ext>
          </c:extLst>
        </c:ser>
        <c:ser>
          <c:idx val="20"/>
          <c:order val="20"/>
          <c:tx>
            <c:strRef>
              <c:f>'Initial Data'!$V$2</c:f>
              <c:strCache>
                <c:ptCount val="1"/>
                <c:pt idx="0">
                  <c:v>Ryanair (EUR)</c:v>
                </c:pt>
              </c:strCache>
            </c:strRef>
          </c:tx>
          <c:spPr>
            <a:ln w="28575" cap="rnd">
              <a:solidFill>
                <a:schemeClr val="accent3">
                  <a:lumMod val="80000"/>
                </a:schemeClr>
              </a:solidFill>
              <a:round/>
            </a:ln>
            <a:effectLst/>
          </c:spPr>
          <c:marker>
            <c:symbol val="none"/>
          </c:marker>
          <c:cat>
            <c:numRef>
              <c:f>'Initial Data'!$A$3:$A$195</c:f>
              <c:numCache>
                <c:formatCode>m/d/yyyy</c:formatCode>
                <c:ptCount val="193"/>
                <c:pt idx="0">
                  <c:v>44228</c:v>
                </c:pt>
                <c:pt idx="1">
                  <c:v>44197</c:v>
                </c:pt>
                <c:pt idx="2">
                  <c:v>44166</c:v>
                </c:pt>
                <c:pt idx="3">
                  <c:v>44136</c:v>
                </c:pt>
                <c:pt idx="4">
                  <c:v>44105</c:v>
                </c:pt>
                <c:pt idx="5">
                  <c:v>44075</c:v>
                </c:pt>
                <c:pt idx="6">
                  <c:v>44044</c:v>
                </c:pt>
                <c:pt idx="7">
                  <c:v>44013</c:v>
                </c:pt>
                <c:pt idx="8">
                  <c:v>43983</c:v>
                </c:pt>
                <c:pt idx="9">
                  <c:v>43952</c:v>
                </c:pt>
                <c:pt idx="10">
                  <c:v>43922</c:v>
                </c:pt>
                <c:pt idx="11">
                  <c:v>43891</c:v>
                </c:pt>
                <c:pt idx="12">
                  <c:v>43862</c:v>
                </c:pt>
                <c:pt idx="13">
                  <c:v>43831</c:v>
                </c:pt>
                <c:pt idx="14">
                  <c:v>43800</c:v>
                </c:pt>
                <c:pt idx="15">
                  <c:v>43770</c:v>
                </c:pt>
                <c:pt idx="16">
                  <c:v>43739</c:v>
                </c:pt>
                <c:pt idx="17">
                  <c:v>43709</c:v>
                </c:pt>
                <c:pt idx="18">
                  <c:v>43678</c:v>
                </c:pt>
                <c:pt idx="19">
                  <c:v>43647</c:v>
                </c:pt>
                <c:pt idx="20">
                  <c:v>43617</c:v>
                </c:pt>
                <c:pt idx="21">
                  <c:v>43586</c:v>
                </c:pt>
                <c:pt idx="22">
                  <c:v>43556</c:v>
                </c:pt>
                <c:pt idx="23">
                  <c:v>43525</c:v>
                </c:pt>
                <c:pt idx="24">
                  <c:v>43497</c:v>
                </c:pt>
                <c:pt idx="25">
                  <c:v>43466</c:v>
                </c:pt>
                <c:pt idx="26">
                  <c:v>43435</c:v>
                </c:pt>
                <c:pt idx="27">
                  <c:v>43405</c:v>
                </c:pt>
                <c:pt idx="28">
                  <c:v>43374</c:v>
                </c:pt>
                <c:pt idx="29">
                  <c:v>43344</c:v>
                </c:pt>
                <c:pt idx="30">
                  <c:v>43313</c:v>
                </c:pt>
                <c:pt idx="31">
                  <c:v>43282</c:v>
                </c:pt>
                <c:pt idx="32">
                  <c:v>43252</c:v>
                </c:pt>
                <c:pt idx="33">
                  <c:v>43221</c:v>
                </c:pt>
                <c:pt idx="34">
                  <c:v>43191</c:v>
                </c:pt>
                <c:pt idx="35">
                  <c:v>43160</c:v>
                </c:pt>
                <c:pt idx="36">
                  <c:v>43132</c:v>
                </c:pt>
                <c:pt idx="37">
                  <c:v>43101</c:v>
                </c:pt>
                <c:pt idx="38">
                  <c:v>43070</c:v>
                </c:pt>
                <c:pt idx="39">
                  <c:v>43040</c:v>
                </c:pt>
                <c:pt idx="40">
                  <c:v>43009</c:v>
                </c:pt>
                <c:pt idx="41">
                  <c:v>42979</c:v>
                </c:pt>
                <c:pt idx="42">
                  <c:v>42948</c:v>
                </c:pt>
                <c:pt idx="43">
                  <c:v>42917</c:v>
                </c:pt>
                <c:pt idx="44">
                  <c:v>42887</c:v>
                </c:pt>
                <c:pt idx="45">
                  <c:v>42856</c:v>
                </c:pt>
                <c:pt idx="46">
                  <c:v>42826</c:v>
                </c:pt>
                <c:pt idx="47">
                  <c:v>42795</c:v>
                </c:pt>
                <c:pt idx="48">
                  <c:v>42767</c:v>
                </c:pt>
                <c:pt idx="49">
                  <c:v>42736</c:v>
                </c:pt>
                <c:pt idx="50">
                  <c:v>42705</c:v>
                </c:pt>
                <c:pt idx="51">
                  <c:v>42675</c:v>
                </c:pt>
                <c:pt idx="52">
                  <c:v>42644</c:v>
                </c:pt>
                <c:pt idx="53">
                  <c:v>42614</c:v>
                </c:pt>
                <c:pt idx="54">
                  <c:v>42583</c:v>
                </c:pt>
                <c:pt idx="55">
                  <c:v>42552</c:v>
                </c:pt>
                <c:pt idx="56">
                  <c:v>42522</c:v>
                </c:pt>
                <c:pt idx="57">
                  <c:v>42491</c:v>
                </c:pt>
                <c:pt idx="58">
                  <c:v>42461</c:v>
                </c:pt>
                <c:pt idx="59">
                  <c:v>42430</c:v>
                </c:pt>
                <c:pt idx="60">
                  <c:v>42401</c:v>
                </c:pt>
                <c:pt idx="61">
                  <c:v>42370</c:v>
                </c:pt>
                <c:pt idx="62">
                  <c:v>42339</c:v>
                </c:pt>
                <c:pt idx="63">
                  <c:v>42309</c:v>
                </c:pt>
                <c:pt idx="64">
                  <c:v>42278</c:v>
                </c:pt>
                <c:pt idx="65">
                  <c:v>42248</c:v>
                </c:pt>
                <c:pt idx="66">
                  <c:v>42217</c:v>
                </c:pt>
                <c:pt idx="67">
                  <c:v>42186</c:v>
                </c:pt>
                <c:pt idx="68">
                  <c:v>42156</c:v>
                </c:pt>
                <c:pt idx="69">
                  <c:v>42125</c:v>
                </c:pt>
                <c:pt idx="70">
                  <c:v>42095</c:v>
                </c:pt>
                <c:pt idx="71">
                  <c:v>42064</c:v>
                </c:pt>
                <c:pt idx="72">
                  <c:v>42036</c:v>
                </c:pt>
                <c:pt idx="73">
                  <c:v>42005</c:v>
                </c:pt>
                <c:pt idx="74">
                  <c:v>41974</c:v>
                </c:pt>
                <c:pt idx="75">
                  <c:v>41944</c:v>
                </c:pt>
                <c:pt idx="76">
                  <c:v>41913</c:v>
                </c:pt>
                <c:pt idx="77">
                  <c:v>41883</c:v>
                </c:pt>
                <c:pt idx="78">
                  <c:v>41852</c:v>
                </c:pt>
                <c:pt idx="79">
                  <c:v>41821</c:v>
                </c:pt>
                <c:pt idx="80">
                  <c:v>41791</c:v>
                </c:pt>
                <c:pt idx="81">
                  <c:v>41760</c:v>
                </c:pt>
                <c:pt idx="82">
                  <c:v>41730</c:v>
                </c:pt>
                <c:pt idx="83">
                  <c:v>41699</c:v>
                </c:pt>
                <c:pt idx="84">
                  <c:v>41671</c:v>
                </c:pt>
                <c:pt idx="85">
                  <c:v>41640</c:v>
                </c:pt>
                <c:pt idx="86">
                  <c:v>41609</c:v>
                </c:pt>
                <c:pt idx="87">
                  <c:v>41579</c:v>
                </c:pt>
                <c:pt idx="88">
                  <c:v>41548</c:v>
                </c:pt>
                <c:pt idx="89">
                  <c:v>41518</c:v>
                </c:pt>
                <c:pt idx="90">
                  <c:v>41487</c:v>
                </c:pt>
                <c:pt idx="91">
                  <c:v>41456</c:v>
                </c:pt>
                <c:pt idx="92">
                  <c:v>41426</c:v>
                </c:pt>
                <c:pt idx="93">
                  <c:v>41395</c:v>
                </c:pt>
                <c:pt idx="94">
                  <c:v>41365</c:v>
                </c:pt>
                <c:pt idx="95">
                  <c:v>41334</c:v>
                </c:pt>
                <c:pt idx="96">
                  <c:v>41306</c:v>
                </c:pt>
                <c:pt idx="97">
                  <c:v>41275</c:v>
                </c:pt>
                <c:pt idx="98">
                  <c:v>41244</c:v>
                </c:pt>
                <c:pt idx="99">
                  <c:v>41214</c:v>
                </c:pt>
                <c:pt idx="100">
                  <c:v>41183</c:v>
                </c:pt>
                <c:pt idx="101">
                  <c:v>41153</c:v>
                </c:pt>
                <c:pt idx="102">
                  <c:v>41122</c:v>
                </c:pt>
                <c:pt idx="103">
                  <c:v>41091</c:v>
                </c:pt>
                <c:pt idx="104">
                  <c:v>41061</c:v>
                </c:pt>
                <c:pt idx="105">
                  <c:v>41030</c:v>
                </c:pt>
                <c:pt idx="106">
                  <c:v>41000</c:v>
                </c:pt>
                <c:pt idx="107">
                  <c:v>40969</c:v>
                </c:pt>
                <c:pt idx="108">
                  <c:v>40940</c:v>
                </c:pt>
                <c:pt idx="109">
                  <c:v>40909</c:v>
                </c:pt>
                <c:pt idx="110">
                  <c:v>40878</c:v>
                </c:pt>
                <c:pt idx="111">
                  <c:v>40848</c:v>
                </c:pt>
                <c:pt idx="112">
                  <c:v>40817</c:v>
                </c:pt>
                <c:pt idx="113">
                  <c:v>40787</c:v>
                </c:pt>
                <c:pt idx="114">
                  <c:v>40756</c:v>
                </c:pt>
                <c:pt idx="115">
                  <c:v>40725</c:v>
                </c:pt>
                <c:pt idx="116">
                  <c:v>40695</c:v>
                </c:pt>
                <c:pt idx="117">
                  <c:v>40664</c:v>
                </c:pt>
                <c:pt idx="118">
                  <c:v>40634</c:v>
                </c:pt>
                <c:pt idx="119">
                  <c:v>40603</c:v>
                </c:pt>
                <c:pt idx="120">
                  <c:v>40575</c:v>
                </c:pt>
                <c:pt idx="121">
                  <c:v>40544</c:v>
                </c:pt>
                <c:pt idx="122">
                  <c:v>40513</c:v>
                </c:pt>
                <c:pt idx="123">
                  <c:v>40483</c:v>
                </c:pt>
                <c:pt idx="124">
                  <c:v>40452</c:v>
                </c:pt>
                <c:pt idx="125">
                  <c:v>40422</c:v>
                </c:pt>
                <c:pt idx="126">
                  <c:v>40391</c:v>
                </c:pt>
                <c:pt idx="127">
                  <c:v>40360</c:v>
                </c:pt>
                <c:pt idx="128">
                  <c:v>40330</c:v>
                </c:pt>
                <c:pt idx="129">
                  <c:v>40299</c:v>
                </c:pt>
                <c:pt idx="130">
                  <c:v>40269</c:v>
                </c:pt>
                <c:pt idx="131">
                  <c:v>40238</c:v>
                </c:pt>
                <c:pt idx="132">
                  <c:v>40210</c:v>
                </c:pt>
                <c:pt idx="133">
                  <c:v>40179</c:v>
                </c:pt>
                <c:pt idx="134">
                  <c:v>40148</c:v>
                </c:pt>
                <c:pt idx="135">
                  <c:v>40118</c:v>
                </c:pt>
                <c:pt idx="136">
                  <c:v>40087</c:v>
                </c:pt>
                <c:pt idx="137">
                  <c:v>40057</c:v>
                </c:pt>
                <c:pt idx="138">
                  <c:v>40026</c:v>
                </c:pt>
                <c:pt idx="139">
                  <c:v>39995</c:v>
                </c:pt>
                <c:pt idx="140">
                  <c:v>39965</c:v>
                </c:pt>
                <c:pt idx="141">
                  <c:v>39934</c:v>
                </c:pt>
                <c:pt idx="142">
                  <c:v>39904</c:v>
                </c:pt>
                <c:pt idx="143">
                  <c:v>39873</c:v>
                </c:pt>
                <c:pt idx="144">
                  <c:v>39845</c:v>
                </c:pt>
                <c:pt idx="145">
                  <c:v>39814</c:v>
                </c:pt>
                <c:pt idx="146">
                  <c:v>39783</c:v>
                </c:pt>
                <c:pt idx="147">
                  <c:v>39753</c:v>
                </c:pt>
                <c:pt idx="148">
                  <c:v>39722</c:v>
                </c:pt>
                <c:pt idx="149">
                  <c:v>39692</c:v>
                </c:pt>
                <c:pt idx="150">
                  <c:v>39661</c:v>
                </c:pt>
                <c:pt idx="151">
                  <c:v>39630</c:v>
                </c:pt>
                <c:pt idx="152">
                  <c:v>39600</c:v>
                </c:pt>
                <c:pt idx="153">
                  <c:v>39569</c:v>
                </c:pt>
                <c:pt idx="154">
                  <c:v>39539</c:v>
                </c:pt>
                <c:pt idx="155">
                  <c:v>39508</c:v>
                </c:pt>
                <c:pt idx="156">
                  <c:v>39479</c:v>
                </c:pt>
                <c:pt idx="157">
                  <c:v>39448</c:v>
                </c:pt>
                <c:pt idx="158">
                  <c:v>39417</c:v>
                </c:pt>
                <c:pt idx="159">
                  <c:v>39387</c:v>
                </c:pt>
                <c:pt idx="160">
                  <c:v>39356</c:v>
                </c:pt>
                <c:pt idx="161">
                  <c:v>39326</c:v>
                </c:pt>
                <c:pt idx="162">
                  <c:v>39295</c:v>
                </c:pt>
                <c:pt idx="163">
                  <c:v>39264</c:v>
                </c:pt>
                <c:pt idx="164">
                  <c:v>39234</c:v>
                </c:pt>
                <c:pt idx="165">
                  <c:v>39203</c:v>
                </c:pt>
                <c:pt idx="166">
                  <c:v>39173</c:v>
                </c:pt>
                <c:pt idx="167">
                  <c:v>39142</c:v>
                </c:pt>
                <c:pt idx="168">
                  <c:v>39114</c:v>
                </c:pt>
                <c:pt idx="169">
                  <c:v>39083</c:v>
                </c:pt>
                <c:pt idx="170">
                  <c:v>39052</c:v>
                </c:pt>
                <c:pt idx="171">
                  <c:v>39022</c:v>
                </c:pt>
                <c:pt idx="172">
                  <c:v>38991</c:v>
                </c:pt>
                <c:pt idx="173">
                  <c:v>38961</c:v>
                </c:pt>
                <c:pt idx="174">
                  <c:v>38930</c:v>
                </c:pt>
                <c:pt idx="175">
                  <c:v>38899</c:v>
                </c:pt>
                <c:pt idx="176">
                  <c:v>38869</c:v>
                </c:pt>
                <c:pt idx="177">
                  <c:v>38838</c:v>
                </c:pt>
                <c:pt idx="178">
                  <c:v>38808</c:v>
                </c:pt>
                <c:pt idx="179">
                  <c:v>38777</c:v>
                </c:pt>
                <c:pt idx="180">
                  <c:v>38749</c:v>
                </c:pt>
                <c:pt idx="181">
                  <c:v>38718</c:v>
                </c:pt>
                <c:pt idx="182">
                  <c:v>38687</c:v>
                </c:pt>
                <c:pt idx="183">
                  <c:v>38657</c:v>
                </c:pt>
                <c:pt idx="184">
                  <c:v>38626</c:v>
                </c:pt>
                <c:pt idx="185">
                  <c:v>38596</c:v>
                </c:pt>
                <c:pt idx="186">
                  <c:v>38565</c:v>
                </c:pt>
                <c:pt idx="187">
                  <c:v>38534</c:v>
                </c:pt>
                <c:pt idx="188">
                  <c:v>38504</c:v>
                </c:pt>
                <c:pt idx="189">
                  <c:v>38473</c:v>
                </c:pt>
                <c:pt idx="190">
                  <c:v>38443</c:v>
                </c:pt>
                <c:pt idx="191">
                  <c:v>38412</c:v>
                </c:pt>
                <c:pt idx="192">
                  <c:v>38384</c:v>
                </c:pt>
              </c:numCache>
            </c:numRef>
          </c:cat>
          <c:val>
            <c:numRef>
              <c:f>'Initial Data'!$V$3:$V$195</c:f>
              <c:numCache>
                <c:formatCode>General</c:formatCode>
                <c:ptCount val="193"/>
                <c:pt idx="0">
                  <c:v>4.5870004587000457</c:v>
                </c:pt>
                <c:pt idx="1">
                  <c:v>4.2615004261500422</c:v>
                </c:pt>
                <c:pt idx="2">
                  <c:v>4.9395004939500495</c:v>
                </c:pt>
                <c:pt idx="3">
                  <c:v>4.5660004566000456</c:v>
                </c:pt>
                <c:pt idx="4">
                  <c:v>3.5940003594000358</c:v>
                </c:pt>
                <c:pt idx="5">
                  <c:v>3.4440003444000347</c:v>
                </c:pt>
                <c:pt idx="6">
                  <c:v>3.795000379500038</c:v>
                </c:pt>
                <c:pt idx="7">
                  <c:v>3.1545003154500315</c:v>
                </c:pt>
                <c:pt idx="8">
                  <c:v>3.1770003177000317</c:v>
                </c:pt>
                <c:pt idx="9">
                  <c:v>3.3765003376500338</c:v>
                </c:pt>
                <c:pt idx="10">
                  <c:v>3.096000309600031</c:v>
                </c:pt>
                <c:pt idx="11">
                  <c:v>2.7642002764200275</c:v>
                </c:pt>
                <c:pt idx="12">
                  <c:v>3.676500367650037</c:v>
                </c:pt>
                <c:pt idx="13">
                  <c:v>4.456500445650045</c:v>
                </c:pt>
                <c:pt idx="14">
                  <c:v>4.3890004389000437</c:v>
                </c:pt>
                <c:pt idx="15">
                  <c:v>4.1640004164000421</c:v>
                </c:pt>
                <c:pt idx="16">
                  <c:v>3.6405003640500362</c:v>
                </c:pt>
                <c:pt idx="17">
                  <c:v>3.1710003171000318</c:v>
                </c:pt>
                <c:pt idx="18">
                  <c:v>2.7510002751000275</c:v>
                </c:pt>
                <c:pt idx="19">
                  <c:v>2.9136002913600292</c:v>
                </c:pt>
                <c:pt idx="20">
                  <c:v>3.0150003015000304</c:v>
                </c:pt>
                <c:pt idx="21">
                  <c:v>3.00600030060003</c:v>
                </c:pt>
                <c:pt idx="22">
                  <c:v>3.6060003606000359</c:v>
                </c:pt>
                <c:pt idx="23">
                  <c:v>3.5130003513000352</c:v>
                </c:pt>
                <c:pt idx="24">
                  <c:v>3.6330003633000358</c:v>
                </c:pt>
                <c:pt idx="25">
                  <c:v>3.3090003309000329</c:v>
                </c:pt>
                <c:pt idx="26">
                  <c:v>3.2100003210000319</c:v>
                </c:pt>
                <c:pt idx="27">
                  <c:v>3.4860003486000344</c:v>
                </c:pt>
                <c:pt idx="28">
                  <c:v>3.6030003603000358</c:v>
                </c:pt>
                <c:pt idx="29">
                  <c:v>3.933000393300039</c:v>
                </c:pt>
                <c:pt idx="30">
                  <c:v>4.2330004233000418</c:v>
                </c:pt>
                <c:pt idx="31">
                  <c:v>4.2270004227000424</c:v>
                </c:pt>
                <c:pt idx="32">
                  <c:v>4.7325004732500471</c:v>
                </c:pt>
                <c:pt idx="33">
                  <c:v>4.9200004920000486</c:v>
                </c:pt>
                <c:pt idx="34">
                  <c:v>4.6440004644000465</c:v>
                </c:pt>
                <c:pt idx="35">
                  <c:v>4.8030004803000486</c:v>
                </c:pt>
                <c:pt idx="36">
                  <c:v>4.848000484800048</c:v>
                </c:pt>
                <c:pt idx="37">
                  <c:v>4.9635004963500498</c:v>
                </c:pt>
                <c:pt idx="38">
                  <c:v>4.5360004536000451</c:v>
                </c:pt>
                <c:pt idx="39">
                  <c:v>5.2830008283000831</c:v>
                </c:pt>
                <c:pt idx="40">
                  <c:v>5.04600050460005</c:v>
                </c:pt>
                <c:pt idx="41">
                  <c:v>4.8810004881000486</c:v>
                </c:pt>
                <c:pt idx="42">
                  <c:v>5.3730005373000536</c:v>
                </c:pt>
                <c:pt idx="43">
                  <c:v>5.3310005331000534</c:v>
                </c:pt>
                <c:pt idx="44">
                  <c:v>5.4000005400000539</c:v>
                </c:pt>
                <c:pt idx="45">
                  <c:v>5.3790005379000538</c:v>
                </c:pt>
                <c:pt idx="46">
                  <c:v>4.7730004773000481</c:v>
                </c:pt>
                <c:pt idx="47">
                  <c:v>4.3650004365000434</c:v>
                </c:pt>
                <c:pt idx="48">
                  <c:v>4.2840004284000424</c:v>
                </c:pt>
                <c:pt idx="49">
                  <c:v>4.3050004305000424</c:v>
                </c:pt>
                <c:pt idx="50">
                  <c:v>4.3620004362000433</c:v>
                </c:pt>
                <c:pt idx="51">
                  <c:v>4.1400004140000419</c:v>
                </c:pt>
                <c:pt idx="52">
                  <c:v>3.7680003768000376</c:v>
                </c:pt>
                <c:pt idx="53">
                  <c:v>3.6540003654000364</c:v>
                </c:pt>
                <c:pt idx="54">
                  <c:v>3.6000003600000361</c:v>
                </c:pt>
                <c:pt idx="55">
                  <c:v>3.5820003582000357</c:v>
                </c:pt>
                <c:pt idx="56">
                  <c:v>3.4260003426000343</c:v>
                </c:pt>
                <c:pt idx="57">
                  <c:v>4.200000420000042</c:v>
                </c:pt>
                <c:pt idx="58">
                  <c:v>3.9420003942000394</c:v>
                </c:pt>
                <c:pt idx="59">
                  <c:v>4.2540004254000428</c:v>
                </c:pt>
                <c:pt idx="60">
                  <c:v>4.278000427800043</c:v>
                </c:pt>
                <c:pt idx="61">
                  <c:v>4.1250004125000412</c:v>
                </c:pt>
                <c:pt idx="62">
                  <c:v>4.4850004485000445</c:v>
                </c:pt>
                <c:pt idx="63">
                  <c:v>4.2510004251000426</c:v>
                </c:pt>
                <c:pt idx="64">
                  <c:v>4.0470004047000403</c:v>
                </c:pt>
                <c:pt idx="65">
                  <c:v>4.1309542130954213</c:v>
                </c:pt>
                <c:pt idx="66">
                  <c:v>3.8721849872184988</c:v>
                </c:pt>
                <c:pt idx="67">
                  <c:v>3.9416310941631094</c:v>
                </c:pt>
                <c:pt idx="68">
                  <c:v>3.7270155727015575</c:v>
                </c:pt>
                <c:pt idx="69">
                  <c:v>3.651292565129256</c:v>
                </c:pt>
                <c:pt idx="70">
                  <c:v>3.3230772323077233</c:v>
                </c:pt>
                <c:pt idx="71">
                  <c:v>3.5061231506123147</c:v>
                </c:pt>
                <c:pt idx="72">
                  <c:v>3.1716003171600313</c:v>
                </c:pt>
                <c:pt idx="73">
                  <c:v>3.2820618282061829</c:v>
                </c:pt>
                <c:pt idx="74">
                  <c:v>3.0895386089538608</c:v>
                </c:pt>
                <c:pt idx="75">
                  <c:v>2.695076969507697</c:v>
                </c:pt>
                <c:pt idx="76">
                  <c:v>2.3968307396830739</c:v>
                </c:pt>
                <c:pt idx="77">
                  <c:v>2.3807384380738434</c:v>
                </c:pt>
                <c:pt idx="78">
                  <c:v>2.2674461267446127</c:v>
                </c:pt>
                <c:pt idx="79">
                  <c:v>2.1588923158892315</c:v>
                </c:pt>
                <c:pt idx="80">
                  <c:v>2.1696308169630818</c:v>
                </c:pt>
                <c:pt idx="81">
                  <c:v>2.2639694263969425</c:v>
                </c:pt>
                <c:pt idx="82">
                  <c:v>2.1554153155415317</c:v>
                </c:pt>
                <c:pt idx="83">
                  <c:v>2.4110462411046241</c:v>
                </c:pt>
                <c:pt idx="84">
                  <c:v>2.3447693344769331</c:v>
                </c:pt>
                <c:pt idx="85">
                  <c:v>1.9913230991323099</c:v>
                </c:pt>
                <c:pt idx="86">
                  <c:v>1.9723999972399995</c:v>
                </c:pt>
                <c:pt idx="87">
                  <c:v>1.9427077942707793</c:v>
                </c:pt>
                <c:pt idx="88">
                  <c:v>1.9240924924092493</c:v>
                </c:pt>
                <c:pt idx="89">
                  <c:v>1.9916308991630898</c:v>
                </c:pt>
                <c:pt idx="90">
                  <c:v>2.0882153088215309</c:v>
                </c:pt>
                <c:pt idx="91">
                  <c:v>2.1948617194861719</c:v>
                </c:pt>
                <c:pt idx="92">
                  <c:v>2.2542155254215523</c:v>
                </c:pt>
                <c:pt idx="93">
                  <c:v>2.1617231161723116</c:v>
                </c:pt>
                <c:pt idx="94">
                  <c:v>1.8663385866338587</c:v>
                </c:pt>
                <c:pt idx="95">
                  <c:v>1.8773845877384587</c:v>
                </c:pt>
                <c:pt idx="96">
                  <c:v>1.7861845786184576</c:v>
                </c:pt>
                <c:pt idx="97">
                  <c:v>1.7328616732861672</c:v>
                </c:pt>
                <c:pt idx="98">
                  <c:v>1.4807077480707749</c:v>
                </c:pt>
                <c:pt idx="99">
                  <c:v>1.495230749523075</c:v>
                </c:pt>
                <c:pt idx="100">
                  <c:v>1.4075077407507739</c:v>
                </c:pt>
                <c:pt idx="101">
                  <c:v>1.394553739455374</c:v>
                </c:pt>
                <c:pt idx="102">
                  <c:v>1.3184923318492332</c:v>
                </c:pt>
                <c:pt idx="103">
                  <c:v>1.2528616252861626</c:v>
                </c:pt>
                <c:pt idx="104">
                  <c:v>1.2623383262338326</c:v>
                </c:pt>
                <c:pt idx="105">
                  <c:v>1.297046229704623</c:v>
                </c:pt>
                <c:pt idx="106">
                  <c:v>1.3428001342800133</c:v>
                </c:pt>
                <c:pt idx="107">
                  <c:v>1.4138152413815239</c:v>
                </c:pt>
                <c:pt idx="108">
                  <c:v>1.2954769295476929</c:v>
                </c:pt>
                <c:pt idx="109">
                  <c:v>1.3099693309969331</c:v>
                </c:pt>
                <c:pt idx="110">
                  <c:v>1.1749231174923116</c:v>
                </c:pt>
                <c:pt idx="111">
                  <c:v>1.214984521498452</c:v>
                </c:pt>
                <c:pt idx="112">
                  <c:v>1.0745539074553907</c:v>
                </c:pt>
                <c:pt idx="113">
                  <c:v>1.0471075047107505</c:v>
                </c:pt>
                <c:pt idx="114">
                  <c:v>0.99156909915690983</c:v>
                </c:pt>
                <c:pt idx="115">
                  <c:v>1.0003999000399899</c:v>
                </c:pt>
                <c:pt idx="116">
                  <c:v>1.1215693121569312</c:v>
                </c:pt>
                <c:pt idx="117">
                  <c:v>1.1171692117169212</c:v>
                </c:pt>
                <c:pt idx="118">
                  <c:v>1.0938154093815409</c:v>
                </c:pt>
                <c:pt idx="119">
                  <c:v>1.0508923050892305</c:v>
                </c:pt>
                <c:pt idx="120">
                  <c:v>1.0587691058769106</c:v>
                </c:pt>
                <c:pt idx="121">
                  <c:v>1.1474461147446113</c:v>
                </c:pt>
                <c:pt idx="122">
                  <c:v>1.1834461183446119</c:v>
                </c:pt>
                <c:pt idx="123">
                  <c:v>1.2152923215292322</c:v>
                </c:pt>
                <c:pt idx="124">
                  <c:v>1.3039693303969329</c:v>
                </c:pt>
                <c:pt idx="125">
                  <c:v>1.2355075235507522</c:v>
                </c:pt>
                <c:pt idx="126">
                  <c:v>1.2175075217507523</c:v>
                </c:pt>
                <c:pt idx="127">
                  <c:v>1.203938520393852</c:v>
                </c:pt>
                <c:pt idx="128">
                  <c:v>1.1360923136092314</c:v>
                </c:pt>
                <c:pt idx="129">
                  <c:v>1.0374769037476903</c:v>
                </c:pt>
                <c:pt idx="130">
                  <c:v>1.1755384175538417</c:v>
                </c:pt>
                <c:pt idx="131">
                  <c:v>1.1613538161353816</c:v>
                </c:pt>
                <c:pt idx="132">
                  <c:v>1.1076922107692211</c:v>
                </c:pt>
                <c:pt idx="133">
                  <c:v>1.0548307054830706</c:v>
                </c:pt>
                <c:pt idx="134">
                  <c:v>1.0445845044584505</c:v>
                </c:pt>
                <c:pt idx="135">
                  <c:v>0.8686461868646187</c:v>
                </c:pt>
                <c:pt idx="136">
                  <c:v>0.92938449293844927</c:v>
                </c:pt>
                <c:pt idx="137">
                  <c:v>1.0816615081661509</c:v>
                </c:pt>
                <c:pt idx="138">
                  <c:v>0.9576921957692196</c:v>
                </c:pt>
                <c:pt idx="139">
                  <c:v>0.98381529838152981</c:v>
                </c:pt>
                <c:pt idx="140">
                  <c:v>1.0319383031938303</c:v>
                </c:pt>
                <c:pt idx="141">
                  <c:v>1.1266153126615313</c:v>
                </c:pt>
                <c:pt idx="142">
                  <c:v>1.0359076035907602</c:v>
                </c:pt>
                <c:pt idx="143">
                  <c:v>0.91440009144000911</c:v>
                </c:pt>
                <c:pt idx="144">
                  <c:v>0.93649239364923931</c:v>
                </c:pt>
                <c:pt idx="145">
                  <c:v>0.90255369025536902</c:v>
                </c:pt>
                <c:pt idx="146">
                  <c:v>0.9625230962523097</c:v>
                </c:pt>
                <c:pt idx="147">
                  <c:v>0.92227689222768927</c:v>
                </c:pt>
                <c:pt idx="148">
                  <c:v>0.87732308773230872</c:v>
                </c:pt>
                <c:pt idx="149">
                  <c:v>0.71319997131999713</c:v>
                </c:pt>
                <c:pt idx="150">
                  <c:v>0.79526137952613796</c:v>
                </c:pt>
                <c:pt idx="151">
                  <c:v>0.77003077700307765</c:v>
                </c:pt>
                <c:pt idx="152">
                  <c:v>0.88283078828307882</c:v>
                </c:pt>
                <c:pt idx="153">
                  <c:v>0.85836908583690852</c:v>
                </c:pt>
                <c:pt idx="154">
                  <c:v>0.92858469285846923</c:v>
                </c:pt>
                <c:pt idx="155">
                  <c:v>0.86941538694153875</c:v>
                </c:pt>
                <c:pt idx="156">
                  <c:v>0.99566139956613997</c:v>
                </c:pt>
                <c:pt idx="157">
                  <c:v>1.198430819843082</c:v>
                </c:pt>
                <c:pt idx="158">
                  <c:v>1.4580001458000147</c:v>
                </c:pt>
                <c:pt idx="159">
                  <c:v>1.5337231533723152</c:v>
                </c:pt>
                <c:pt idx="160">
                  <c:v>1.806707580670758</c:v>
                </c:pt>
                <c:pt idx="161">
                  <c:v>1.5779077577907759</c:v>
                </c:pt>
                <c:pt idx="162">
                  <c:v>1.6741537674153766</c:v>
                </c:pt>
                <c:pt idx="163">
                  <c:v>1.6725847672584766</c:v>
                </c:pt>
                <c:pt idx="164">
                  <c:v>1.5589846558984657</c:v>
                </c:pt>
                <c:pt idx="165">
                  <c:v>1.6820614682061468</c:v>
                </c:pt>
                <c:pt idx="166">
                  <c:v>1.909261690926169</c:v>
                </c:pt>
                <c:pt idx="167">
                  <c:v>1.8303691830369182</c:v>
                </c:pt>
                <c:pt idx="168">
                  <c:v>1.820892482089248</c:v>
                </c:pt>
                <c:pt idx="169">
                  <c:v>1.6723075672307568</c:v>
                </c:pt>
                <c:pt idx="170">
                  <c:v>1.6099999609999962</c:v>
                </c:pt>
                <c:pt idx="171">
                  <c:v>1.4923075492307547</c:v>
                </c:pt>
                <c:pt idx="172">
                  <c:v>1.3615384361538436</c:v>
                </c:pt>
                <c:pt idx="173">
                  <c:v>1.3407691340769132</c:v>
                </c:pt>
                <c:pt idx="174">
                  <c:v>1.1538460153846015</c:v>
                </c:pt>
                <c:pt idx="175">
                  <c:v>1.208461620846162</c:v>
                </c:pt>
                <c:pt idx="176">
                  <c:v>1.106153810615381</c:v>
                </c:pt>
                <c:pt idx="177">
                  <c:v>1.0307692030769204</c:v>
                </c:pt>
                <c:pt idx="178">
                  <c:v>1.0353847035384702</c:v>
                </c:pt>
                <c:pt idx="179">
                  <c:v>1.2076924207692421</c:v>
                </c:pt>
                <c:pt idx="180">
                  <c:v>1.2153847215384721</c:v>
                </c:pt>
                <c:pt idx="181">
                  <c:v>1.1892307189230718</c:v>
                </c:pt>
                <c:pt idx="182">
                  <c:v>1.2769231276923128</c:v>
                </c:pt>
                <c:pt idx="183">
                  <c:v>1.0999999099999911</c:v>
                </c:pt>
                <c:pt idx="184">
                  <c:v>1.0815385081538509</c:v>
                </c:pt>
                <c:pt idx="185">
                  <c:v>1.0507693050769304</c:v>
                </c:pt>
                <c:pt idx="186">
                  <c:v>1.0153846015384602</c:v>
                </c:pt>
                <c:pt idx="187">
                  <c:v>1.0353847035384702</c:v>
                </c:pt>
                <c:pt idx="188">
                  <c:v>0.98307699830769979</c:v>
                </c:pt>
                <c:pt idx="189">
                  <c:v>1.0230769023076902</c:v>
                </c:pt>
                <c:pt idx="190">
                  <c:v>0.87076928707692869</c:v>
                </c:pt>
                <c:pt idx="191">
                  <c:v>0.93846159384615935</c:v>
                </c:pt>
                <c:pt idx="192">
                  <c:v>0.95230749523074942</c:v>
                </c:pt>
              </c:numCache>
            </c:numRef>
          </c:val>
          <c:smooth val="0"/>
          <c:extLst>
            <c:ext xmlns:c16="http://schemas.microsoft.com/office/drawing/2014/chart" uri="{C3380CC4-5D6E-409C-BE32-E72D297353CC}">
              <c16:uniqueId val="{00000014-1051-424F-920E-2A775496EC92}"/>
            </c:ext>
          </c:extLst>
        </c:ser>
        <c:ser>
          <c:idx val="21"/>
          <c:order val="21"/>
          <c:tx>
            <c:strRef>
              <c:f>'Initial Data'!$W$2</c:f>
              <c:strCache>
                <c:ptCount val="1"/>
                <c:pt idx="0">
                  <c:v>EDF (EUR)</c:v>
                </c:pt>
              </c:strCache>
            </c:strRef>
          </c:tx>
          <c:spPr>
            <a:ln w="28575" cap="rnd">
              <a:solidFill>
                <a:schemeClr val="accent4">
                  <a:lumMod val="80000"/>
                </a:schemeClr>
              </a:solidFill>
              <a:round/>
            </a:ln>
            <a:effectLst/>
          </c:spPr>
          <c:marker>
            <c:symbol val="none"/>
          </c:marker>
          <c:cat>
            <c:numRef>
              <c:f>'Initial Data'!$A$3:$A$195</c:f>
              <c:numCache>
                <c:formatCode>m/d/yyyy</c:formatCode>
                <c:ptCount val="193"/>
                <c:pt idx="0">
                  <c:v>44228</c:v>
                </c:pt>
                <c:pt idx="1">
                  <c:v>44197</c:v>
                </c:pt>
                <c:pt idx="2">
                  <c:v>44166</c:v>
                </c:pt>
                <c:pt idx="3">
                  <c:v>44136</c:v>
                </c:pt>
                <c:pt idx="4">
                  <c:v>44105</c:v>
                </c:pt>
                <c:pt idx="5">
                  <c:v>44075</c:v>
                </c:pt>
                <c:pt idx="6">
                  <c:v>44044</c:v>
                </c:pt>
                <c:pt idx="7">
                  <c:v>44013</c:v>
                </c:pt>
                <c:pt idx="8">
                  <c:v>43983</c:v>
                </c:pt>
                <c:pt idx="9">
                  <c:v>43952</c:v>
                </c:pt>
                <c:pt idx="10">
                  <c:v>43922</c:v>
                </c:pt>
                <c:pt idx="11">
                  <c:v>43891</c:v>
                </c:pt>
                <c:pt idx="12">
                  <c:v>43862</c:v>
                </c:pt>
                <c:pt idx="13">
                  <c:v>43831</c:v>
                </c:pt>
                <c:pt idx="14">
                  <c:v>43800</c:v>
                </c:pt>
                <c:pt idx="15">
                  <c:v>43770</c:v>
                </c:pt>
                <c:pt idx="16">
                  <c:v>43739</c:v>
                </c:pt>
                <c:pt idx="17">
                  <c:v>43709</c:v>
                </c:pt>
                <c:pt idx="18">
                  <c:v>43678</c:v>
                </c:pt>
                <c:pt idx="19">
                  <c:v>43647</c:v>
                </c:pt>
                <c:pt idx="20">
                  <c:v>43617</c:v>
                </c:pt>
                <c:pt idx="21">
                  <c:v>43586</c:v>
                </c:pt>
                <c:pt idx="22">
                  <c:v>43556</c:v>
                </c:pt>
                <c:pt idx="23">
                  <c:v>43525</c:v>
                </c:pt>
                <c:pt idx="24">
                  <c:v>43497</c:v>
                </c:pt>
                <c:pt idx="25">
                  <c:v>43466</c:v>
                </c:pt>
                <c:pt idx="26">
                  <c:v>43435</c:v>
                </c:pt>
                <c:pt idx="27">
                  <c:v>43405</c:v>
                </c:pt>
                <c:pt idx="28">
                  <c:v>43374</c:v>
                </c:pt>
                <c:pt idx="29">
                  <c:v>43344</c:v>
                </c:pt>
                <c:pt idx="30">
                  <c:v>43313</c:v>
                </c:pt>
                <c:pt idx="31">
                  <c:v>43282</c:v>
                </c:pt>
                <c:pt idx="32">
                  <c:v>43252</c:v>
                </c:pt>
                <c:pt idx="33">
                  <c:v>43221</c:v>
                </c:pt>
                <c:pt idx="34">
                  <c:v>43191</c:v>
                </c:pt>
                <c:pt idx="35">
                  <c:v>43160</c:v>
                </c:pt>
                <c:pt idx="36">
                  <c:v>43132</c:v>
                </c:pt>
                <c:pt idx="37">
                  <c:v>43101</c:v>
                </c:pt>
                <c:pt idx="38">
                  <c:v>43070</c:v>
                </c:pt>
                <c:pt idx="39">
                  <c:v>43040</c:v>
                </c:pt>
                <c:pt idx="40">
                  <c:v>43009</c:v>
                </c:pt>
                <c:pt idx="41">
                  <c:v>42979</c:v>
                </c:pt>
                <c:pt idx="42">
                  <c:v>42948</c:v>
                </c:pt>
                <c:pt idx="43">
                  <c:v>42917</c:v>
                </c:pt>
                <c:pt idx="44">
                  <c:v>42887</c:v>
                </c:pt>
                <c:pt idx="45">
                  <c:v>42856</c:v>
                </c:pt>
                <c:pt idx="46">
                  <c:v>42826</c:v>
                </c:pt>
                <c:pt idx="47">
                  <c:v>42795</c:v>
                </c:pt>
                <c:pt idx="48">
                  <c:v>42767</c:v>
                </c:pt>
                <c:pt idx="49">
                  <c:v>42736</c:v>
                </c:pt>
                <c:pt idx="50">
                  <c:v>42705</c:v>
                </c:pt>
                <c:pt idx="51">
                  <c:v>42675</c:v>
                </c:pt>
                <c:pt idx="52">
                  <c:v>42644</c:v>
                </c:pt>
                <c:pt idx="53">
                  <c:v>42614</c:v>
                </c:pt>
                <c:pt idx="54">
                  <c:v>42583</c:v>
                </c:pt>
                <c:pt idx="55">
                  <c:v>42552</c:v>
                </c:pt>
                <c:pt idx="56">
                  <c:v>42522</c:v>
                </c:pt>
                <c:pt idx="57">
                  <c:v>42491</c:v>
                </c:pt>
                <c:pt idx="58">
                  <c:v>42461</c:v>
                </c:pt>
                <c:pt idx="59">
                  <c:v>42430</c:v>
                </c:pt>
                <c:pt idx="60">
                  <c:v>42401</c:v>
                </c:pt>
                <c:pt idx="61">
                  <c:v>42370</c:v>
                </c:pt>
                <c:pt idx="62">
                  <c:v>42339</c:v>
                </c:pt>
                <c:pt idx="63">
                  <c:v>42309</c:v>
                </c:pt>
                <c:pt idx="64">
                  <c:v>42278</c:v>
                </c:pt>
                <c:pt idx="65">
                  <c:v>42248</c:v>
                </c:pt>
                <c:pt idx="66">
                  <c:v>42217</c:v>
                </c:pt>
                <c:pt idx="67">
                  <c:v>42186</c:v>
                </c:pt>
                <c:pt idx="68">
                  <c:v>42156</c:v>
                </c:pt>
                <c:pt idx="69">
                  <c:v>42125</c:v>
                </c:pt>
                <c:pt idx="70">
                  <c:v>42095</c:v>
                </c:pt>
                <c:pt idx="71">
                  <c:v>42064</c:v>
                </c:pt>
                <c:pt idx="72">
                  <c:v>42036</c:v>
                </c:pt>
                <c:pt idx="73">
                  <c:v>42005</c:v>
                </c:pt>
                <c:pt idx="74">
                  <c:v>41974</c:v>
                </c:pt>
                <c:pt idx="75">
                  <c:v>41944</c:v>
                </c:pt>
                <c:pt idx="76">
                  <c:v>41913</c:v>
                </c:pt>
                <c:pt idx="77">
                  <c:v>41883</c:v>
                </c:pt>
                <c:pt idx="78">
                  <c:v>41852</c:v>
                </c:pt>
                <c:pt idx="79">
                  <c:v>41821</c:v>
                </c:pt>
                <c:pt idx="80">
                  <c:v>41791</c:v>
                </c:pt>
                <c:pt idx="81">
                  <c:v>41760</c:v>
                </c:pt>
                <c:pt idx="82">
                  <c:v>41730</c:v>
                </c:pt>
                <c:pt idx="83">
                  <c:v>41699</c:v>
                </c:pt>
                <c:pt idx="84">
                  <c:v>41671</c:v>
                </c:pt>
                <c:pt idx="85">
                  <c:v>41640</c:v>
                </c:pt>
                <c:pt idx="86">
                  <c:v>41609</c:v>
                </c:pt>
                <c:pt idx="87">
                  <c:v>41579</c:v>
                </c:pt>
                <c:pt idx="88">
                  <c:v>41548</c:v>
                </c:pt>
                <c:pt idx="89">
                  <c:v>41518</c:v>
                </c:pt>
                <c:pt idx="90">
                  <c:v>41487</c:v>
                </c:pt>
                <c:pt idx="91">
                  <c:v>41456</c:v>
                </c:pt>
                <c:pt idx="92">
                  <c:v>41426</c:v>
                </c:pt>
                <c:pt idx="93">
                  <c:v>41395</c:v>
                </c:pt>
                <c:pt idx="94">
                  <c:v>41365</c:v>
                </c:pt>
                <c:pt idx="95">
                  <c:v>41334</c:v>
                </c:pt>
                <c:pt idx="96">
                  <c:v>41306</c:v>
                </c:pt>
                <c:pt idx="97">
                  <c:v>41275</c:v>
                </c:pt>
                <c:pt idx="98">
                  <c:v>41244</c:v>
                </c:pt>
                <c:pt idx="99">
                  <c:v>41214</c:v>
                </c:pt>
                <c:pt idx="100">
                  <c:v>41183</c:v>
                </c:pt>
                <c:pt idx="101">
                  <c:v>41153</c:v>
                </c:pt>
                <c:pt idx="102">
                  <c:v>41122</c:v>
                </c:pt>
                <c:pt idx="103">
                  <c:v>41091</c:v>
                </c:pt>
                <c:pt idx="104">
                  <c:v>41061</c:v>
                </c:pt>
                <c:pt idx="105">
                  <c:v>41030</c:v>
                </c:pt>
                <c:pt idx="106">
                  <c:v>41000</c:v>
                </c:pt>
                <c:pt idx="107">
                  <c:v>40969</c:v>
                </c:pt>
                <c:pt idx="108">
                  <c:v>40940</c:v>
                </c:pt>
                <c:pt idx="109">
                  <c:v>40909</c:v>
                </c:pt>
                <c:pt idx="110">
                  <c:v>40878</c:v>
                </c:pt>
                <c:pt idx="111">
                  <c:v>40848</c:v>
                </c:pt>
                <c:pt idx="112">
                  <c:v>40817</c:v>
                </c:pt>
                <c:pt idx="113">
                  <c:v>40787</c:v>
                </c:pt>
                <c:pt idx="114">
                  <c:v>40756</c:v>
                </c:pt>
                <c:pt idx="115">
                  <c:v>40725</c:v>
                </c:pt>
                <c:pt idx="116">
                  <c:v>40695</c:v>
                </c:pt>
                <c:pt idx="117">
                  <c:v>40664</c:v>
                </c:pt>
                <c:pt idx="118">
                  <c:v>40634</c:v>
                </c:pt>
                <c:pt idx="119">
                  <c:v>40603</c:v>
                </c:pt>
                <c:pt idx="120">
                  <c:v>40575</c:v>
                </c:pt>
                <c:pt idx="121">
                  <c:v>40544</c:v>
                </c:pt>
                <c:pt idx="122">
                  <c:v>40513</c:v>
                </c:pt>
                <c:pt idx="123">
                  <c:v>40483</c:v>
                </c:pt>
                <c:pt idx="124">
                  <c:v>40452</c:v>
                </c:pt>
                <c:pt idx="125">
                  <c:v>40422</c:v>
                </c:pt>
                <c:pt idx="126">
                  <c:v>40391</c:v>
                </c:pt>
                <c:pt idx="127">
                  <c:v>40360</c:v>
                </c:pt>
                <c:pt idx="128">
                  <c:v>40330</c:v>
                </c:pt>
                <c:pt idx="129">
                  <c:v>40299</c:v>
                </c:pt>
                <c:pt idx="130">
                  <c:v>40269</c:v>
                </c:pt>
                <c:pt idx="131">
                  <c:v>40238</c:v>
                </c:pt>
                <c:pt idx="132">
                  <c:v>40210</c:v>
                </c:pt>
                <c:pt idx="133">
                  <c:v>40179</c:v>
                </c:pt>
                <c:pt idx="134">
                  <c:v>40148</c:v>
                </c:pt>
                <c:pt idx="135">
                  <c:v>40118</c:v>
                </c:pt>
                <c:pt idx="136">
                  <c:v>40087</c:v>
                </c:pt>
                <c:pt idx="137">
                  <c:v>40057</c:v>
                </c:pt>
                <c:pt idx="138">
                  <c:v>40026</c:v>
                </c:pt>
                <c:pt idx="139">
                  <c:v>39995</c:v>
                </c:pt>
                <c:pt idx="140">
                  <c:v>39965</c:v>
                </c:pt>
                <c:pt idx="141">
                  <c:v>39934</c:v>
                </c:pt>
                <c:pt idx="142">
                  <c:v>39904</c:v>
                </c:pt>
                <c:pt idx="143">
                  <c:v>39873</c:v>
                </c:pt>
                <c:pt idx="144">
                  <c:v>39845</c:v>
                </c:pt>
                <c:pt idx="145">
                  <c:v>39814</c:v>
                </c:pt>
                <c:pt idx="146">
                  <c:v>39783</c:v>
                </c:pt>
                <c:pt idx="147">
                  <c:v>39753</c:v>
                </c:pt>
                <c:pt idx="148">
                  <c:v>39722</c:v>
                </c:pt>
                <c:pt idx="149">
                  <c:v>39692</c:v>
                </c:pt>
                <c:pt idx="150">
                  <c:v>39661</c:v>
                </c:pt>
                <c:pt idx="151">
                  <c:v>39630</c:v>
                </c:pt>
                <c:pt idx="152">
                  <c:v>39600</c:v>
                </c:pt>
                <c:pt idx="153">
                  <c:v>39569</c:v>
                </c:pt>
                <c:pt idx="154">
                  <c:v>39539</c:v>
                </c:pt>
                <c:pt idx="155">
                  <c:v>39508</c:v>
                </c:pt>
                <c:pt idx="156">
                  <c:v>39479</c:v>
                </c:pt>
                <c:pt idx="157">
                  <c:v>39448</c:v>
                </c:pt>
                <c:pt idx="158">
                  <c:v>39417</c:v>
                </c:pt>
                <c:pt idx="159">
                  <c:v>39387</c:v>
                </c:pt>
                <c:pt idx="160">
                  <c:v>39356</c:v>
                </c:pt>
                <c:pt idx="161">
                  <c:v>39326</c:v>
                </c:pt>
                <c:pt idx="162">
                  <c:v>39295</c:v>
                </c:pt>
                <c:pt idx="163">
                  <c:v>39264</c:v>
                </c:pt>
                <c:pt idx="164">
                  <c:v>39234</c:v>
                </c:pt>
                <c:pt idx="165">
                  <c:v>39203</c:v>
                </c:pt>
                <c:pt idx="166">
                  <c:v>39173</c:v>
                </c:pt>
                <c:pt idx="167">
                  <c:v>39142</c:v>
                </c:pt>
                <c:pt idx="168">
                  <c:v>39114</c:v>
                </c:pt>
                <c:pt idx="169">
                  <c:v>39083</c:v>
                </c:pt>
                <c:pt idx="170">
                  <c:v>39052</c:v>
                </c:pt>
                <c:pt idx="171">
                  <c:v>39022</c:v>
                </c:pt>
                <c:pt idx="172">
                  <c:v>38991</c:v>
                </c:pt>
                <c:pt idx="173">
                  <c:v>38961</c:v>
                </c:pt>
                <c:pt idx="174">
                  <c:v>38930</c:v>
                </c:pt>
                <c:pt idx="175">
                  <c:v>38899</c:v>
                </c:pt>
                <c:pt idx="176">
                  <c:v>38869</c:v>
                </c:pt>
                <c:pt idx="177">
                  <c:v>38838</c:v>
                </c:pt>
                <c:pt idx="178">
                  <c:v>38808</c:v>
                </c:pt>
                <c:pt idx="179">
                  <c:v>38777</c:v>
                </c:pt>
                <c:pt idx="180">
                  <c:v>38749</c:v>
                </c:pt>
                <c:pt idx="181">
                  <c:v>38718</c:v>
                </c:pt>
                <c:pt idx="182">
                  <c:v>38687</c:v>
                </c:pt>
                <c:pt idx="183">
                  <c:v>38657</c:v>
                </c:pt>
                <c:pt idx="184">
                  <c:v>38626</c:v>
                </c:pt>
                <c:pt idx="185">
                  <c:v>38596</c:v>
                </c:pt>
                <c:pt idx="186">
                  <c:v>38565</c:v>
                </c:pt>
                <c:pt idx="187">
                  <c:v>38534</c:v>
                </c:pt>
                <c:pt idx="188">
                  <c:v>38504</c:v>
                </c:pt>
                <c:pt idx="189">
                  <c:v>38473</c:v>
                </c:pt>
                <c:pt idx="190">
                  <c:v>38443</c:v>
                </c:pt>
                <c:pt idx="191">
                  <c:v>38412</c:v>
                </c:pt>
                <c:pt idx="192">
                  <c:v>38384</c:v>
                </c:pt>
              </c:numCache>
            </c:numRef>
          </c:cat>
          <c:val>
            <c:numRef>
              <c:f>'Initial Data'!$W$3:$W$195</c:f>
              <c:numCache>
                <c:formatCode>General</c:formatCode>
                <c:ptCount val="193"/>
                <c:pt idx="0">
                  <c:v>0.33192620387742339</c:v>
                </c:pt>
                <c:pt idx="1">
                  <c:v>0.32145090681676047</c:v>
                </c:pt>
                <c:pt idx="2">
                  <c:v>0.40322076297686049</c:v>
                </c:pt>
                <c:pt idx="3">
                  <c:v>0.39759224515322078</c:v>
                </c:pt>
                <c:pt idx="4">
                  <c:v>0.31169480925578485</c:v>
                </c:pt>
                <c:pt idx="5">
                  <c:v>0.28223889931207002</c:v>
                </c:pt>
                <c:pt idx="6">
                  <c:v>0.27523452157598499</c:v>
                </c:pt>
                <c:pt idx="7">
                  <c:v>0.26735459662288935</c:v>
                </c:pt>
                <c:pt idx="8">
                  <c:v>0.25672295184490307</c:v>
                </c:pt>
                <c:pt idx="9">
                  <c:v>0.24878048780487805</c:v>
                </c:pt>
                <c:pt idx="10">
                  <c:v>0.22745465916197624</c:v>
                </c:pt>
                <c:pt idx="11">
                  <c:v>0.22470293933708568</c:v>
                </c:pt>
                <c:pt idx="12">
                  <c:v>0.39368355222013757</c:v>
                </c:pt>
                <c:pt idx="13">
                  <c:v>0.34881175734834269</c:v>
                </c:pt>
                <c:pt idx="14">
                  <c:v>0.3104440275171983</c:v>
                </c:pt>
                <c:pt idx="15">
                  <c:v>0.29155722326454031</c:v>
                </c:pt>
                <c:pt idx="16">
                  <c:v>0.28930581613508444</c:v>
                </c:pt>
                <c:pt idx="17">
                  <c:v>0.32113821138211379</c:v>
                </c:pt>
                <c:pt idx="18">
                  <c:v>0.34599749843652283</c:v>
                </c:pt>
                <c:pt idx="19">
                  <c:v>0.35068792995622261</c:v>
                </c:pt>
                <c:pt idx="20">
                  <c:v>0.34662288930581614</c:v>
                </c:pt>
                <c:pt idx="21">
                  <c:v>0.39274546591619763</c:v>
                </c:pt>
                <c:pt idx="22">
                  <c:v>0.40150093808630394</c:v>
                </c:pt>
                <c:pt idx="23">
                  <c:v>0.38117573483427142</c:v>
                </c:pt>
                <c:pt idx="24">
                  <c:v>0.39931207004377733</c:v>
                </c:pt>
                <c:pt idx="25">
                  <c:v>0.45121951219512196</c:v>
                </c:pt>
                <c:pt idx="26">
                  <c:v>0.43151969981238275</c:v>
                </c:pt>
                <c:pt idx="27">
                  <c:v>0.45372107567229519</c:v>
                </c:pt>
                <c:pt idx="28">
                  <c:v>0.45903689806128828</c:v>
                </c:pt>
                <c:pt idx="29">
                  <c:v>0.47295184490306441</c:v>
                </c:pt>
                <c:pt idx="30">
                  <c:v>0.44121325828642899</c:v>
                </c:pt>
                <c:pt idx="31">
                  <c:v>0.40025015634771732</c:v>
                </c:pt>
                <c:pt idx="32">
                  <c:v>0.36835522201375859</c:v>
                </c:pt>
                <c:pt idx="33">
                  <c:v>0.35647279549718575</c:v>
                </c:pt>
                <c:pt idx="34">
                  <c:v>0.36429018136335212</c:v>
                </c:pt>
                <c:pt idx="35">
                  <c:v>0.36772983114446528</c:v>
                </c:pt>
                <c:pt idx="36">
                  <c:v>0.3347404627892433</c:v>
                </c:pt>
                <c:pt idx="37">
                  <c:v>0.34631019387116946</c:v>
                </c:pt>
                <c:pt idx="38">
                  <c:v>0.32582864290181363</c:v>
                </c:pt>
                <c:pt idx="39">
                  <c:v>0.34427767354596622</c:v>
                </c:pt>
                <c:pt idx="40">
                  <c:v>0.35146966854283929</c:v>
                </c:pt>
                <c:pt idx="41">
                  <c:v>0.32129455909943716</c:v>
                </c:pt>
                <c:pt idx="42">
                  <c:v>0.2782989368355222</c:v>
                </c:pt>
                <c:pt idx="43">
                  <c:v>0.26804252657911193</c:v>
                </c:pt>
                <c:pt idx="44">
                  <c:v>0.29649781113195744</c:v>
                </c:pt>
                <c:pt idx="45">
                  <c:v>0.29993746091307066</c:v>
                </c:pt>
                <c:pt idx="46">
                  <c:v>0.23971232020012509</c:v>
                </c:pt>
                <c:pt idx="47">
                  <c:v>0.24677923702313947</c:v>
                </c:pt>
                <c:pt idx="48">
                  <c:v>0.28924327704815511</c:v>
                </c:pt>
                <c:pt idx="49">
                  <c:v>0.28517823639774859</c:v>
                </c:pt>
                <c:pt idx="50">
                  <c:v>0.30268918073796119</c:v>
                </c:pt>
                <c:pt idx="51">
                  <c:v>0.3125390869293308</c:v>
                </c:pt>
                <c:pt idx="52">
                  <c:v>0.31926203877423392</c:v>
                </c:pt>
                <c:pt idx="53">
                  <c:v>0.33864915572232646</c:v>
                </c:pt>
                <c:pt idx="54">
                  <c:v>0.35897435897435898</c:v>
                </c:pt>
                <c:pt idx="55">
                  <c:v>0.36601000625390867</c:v>
                </c:pt>
                <c:pt idx="56">
                  <c:v>0.34302689180737961</c:v>
                </c:pt>
                <c:pt idx="57">
                  <c:v>0.37445278298936835</c:v>
                </c:pt>
                <c:pt idx="58">
                  <c:v>0.39227642276422764</c:v>
                </c:pt>
                <c:pt idx="59">
                  <c:v>0.30844277673545967</c:v>
                </c:pt>
                <c:pt idx="60">
                  <c:v>0.30409631019387118</c:v>
                </c:pt>
                <c:pt idx="61">
                  <c:v>0.37648530331457158</c:v>
                </c:pt>
                <c:pt idx="62">
                  <c:v>0.424484052532833</c:v>
                </c:pt>
                <c:pt idx="63">
                  <c:v>0.44105691056910568</c:v>
                </c:pt>
                <c:pt idx="64">
                  <c:v>0.52954968730456542</c:v>
                </c:pt>
                <c:pt idx="65">
                  <c:v>0.49296435272045031</c:v>
                </c:pt>
                <c:pt idx="66">
                  <c:v>0.60318952470293929</c:v>
                </c:pt>
                <c:pt idx="67">
                  <c:v>0.6782364290181363</c:v>
                </c:pt>
                <c:pt idx="68">
                  <c:v>0.62539086929330834</c:v>
                </c:pt>
                <c:pt idx="69">
                  <c:v>0.69981235146966858</c:v>
                </c:pt>
                <c:pt idx="70">
                  <c:v>0.71075672295184489</c:v>
                </c:pt>
                <c:pt idx="71">
                  <c:v>0.69856160100062537</c:v>
                </c:pt>
                <c:pt idx="72">
                  <c:v>0.77235775484677927</c:v>
                </c:pt>
                <c:pt idx="73">
                  <c:v>0.75343961851156982</c:v>
                </c:pt>
                <c:pt idx="74">
                  <c:v>0.71372736085053157</c:v>
                </c:pt>
                <c:pt idx="75">
                  <c:v>0.75281429018136337</c:v>
                </c:pt>
                <c:pt idx="76">
                  <c:v>0.73639771732332704</c:v>
                </c:pt>
                <c:pt idx="77">
                  <c:v>0.81207001250781741</c:v>
                </c:pt>
                <c:pt idx="78">
                  <c:v>0.77376488430268908</c:v>
                </c:pt>
                <c:pt idx="79">
                  <c:v>0.75484674796747964</c:v>
                </c:pt>
                <c:pt idx="80">
                  <c:v>0.71919949968730457</c:v>
                </c:pt>
                <c:pt idx="81">
                  <c:v>0.80534706066291439</c:v>
                </c:pt>
                <c:pt idx="82">
                  <c:v>0.86444652908067543</c:v>
                </c:pt>
                <c:pt idx="83">
                  <c:v>0.89790494058786741</c:v>
                </c:pt>
                <c:pt idx="84">
                  <c:v>0.9010319262038774</c:v>
                </c:pt>
                <c:pt idx="85">
                  <c:v>0.78861785490931835</c:v>
                </c:pt>
                <c:pt idx="86">
                  <c:v>0.80315819262038779</c:v>
                </c:pt>
                <c:pt idx="87">
                  <c:v>0.85678549093183232</c:v>
                </c:pt>
                <c:pt idx="88">
                  <c:v>0.80800500312695434</c:v>
                </c:pt>
                <c:pt idx="89">
                  <c:v>0.73108189493433395</c:v>
                </c:pt>
                <c:pt idx="90">
                  <c:v>0.6629143527204503</c:v>
                </c:pt>
                <c:pt idx="91">
                  <c:v>0.68964978111319575</c:v>
                </c:pt>
                <c:pt idx="92">
                  <c:v>0.5576922764227642</c:v>
                </c:pt>
                <c:pt idx="93">
                  <c:v>0.55003126954346471</c:v>
                </c:pt>
                <c:pt idx="94">
                  <c:v>0.53064412132582872</c:v>
                </c:pt>
                <c:pt idx="95">
                  <c:v>0.46779237023139464</c:v>
                </c:pt>
                <c:pt idx="96">
                  <c:v>0.45293933708567852</c:v>
                </c:pt>
                <c:pt idx="97">
                  <c:v>0.44230769230769229</c:v>
                </c:pt>
                <c:pt idx="98">
                  <c:v>0.43714821763602252</c:v>
                </c:pt>
                <c:pt idx="99">
                  <c:v>0.44136960600375236</c:v>
                </c:pt>
                <c:pt idx="100">
                  <c:v>0.51047532833020637</c:v>
                </c:pt>
                <c:pt idx="101">
                  <c:v>0.50984990619136961</c:v>
                </c:pt>
                <c:pt idx="102">
                  <c:v>0.50625393996247647</c:v>
                </c:pt>
                <c:pt idx="103">
                  <c:v>0.52751722951844893</c:v>
                </c:pt>
                <c:pt idx="104">
                  <c:v>0.54878045653533458</c:v>
                </c:pt>
                <c:pt idx="105">
                  <c:v>0.48671044402751718</c:v>
                </c:pt>
                <c:pt idx="106">
                  <c:v>0.49984365228267663</c:v>
                </c:pt>
                <c:pt idx="107">
                  <c:v>0.53502191994996873</c:v>
                </c:pt>
                <c:pt idx="108">
                  <c:v>0.58520950594121324</c:v>
                </c:pt>
                <c:pt idx="109">
                  <c:v>0.55096938711694798</c:v>
                </c:pt>
                <c:pt idx="110">
                  <c:v>0.58786738586616638</c:v>
                </c:pt>
                <c:pt idx="111">
                  <c:v>0.63289555972482792</c:v>
                </c:pt>
                <c:pt idx="112">
                  <c:v>0.67886175734834275</c:v>
                </c:pt>
                <c:pt idx="113">
                  <c:v>0.68198871169480924</c:v>
                </c:pt>
                <c:pt idx="114">
                  <c:v>0.66729205753595999</c:v>
                </c:pt>
                <c:pt idx="115">
                  <c:v>0.82754846779237023</c:v>
                </c:pt>
                <c:pt idx="116">
                  <c:v>0.84756097560975607</c:v>
                </c:pt>
                <c:pt idx="117">
                  <c:v>0.88133205128205128</c:v>
                </c:pt>
                <c:pt idx="118">
                  <c:v>0.88883674171357097</c:v>
                </c:pt>
                <c:pt idx="119">
                  <c:v>0.91369602876798006</c:v>
                </c:pt>
                <c:pt idx="120">
                  <c:v>1.0104752657911193</c:v>
                </c:pt>
                <c:pt idx="121">
                  <c:v>1.0068793308317698</c:v>
                </c:pt>
                <c:pt idx="122">
                  <c:v>0.9598186366479049</c:v>
                </c:pt>
                <c:pt idx="123">
                  <c:v>1.0046904627892432</c:v>
                </c:pt>
                <c:pt idx="124">
                  <c:v>1.0295496873045653</c:v>
                </c:pt>
                <c:pt idx="125">
                  <c:v>0.98936832395247032</c:v>
                </c:pt>
                <c:pt idx="126">
                  <c:v>0.98280175109443402</c:v>
                </c:pt>
                <c:pt idx="127">
                  <c:v>1.0200124765478424</c:v>
                </c:pt>
                <c:pt idx="128">
                  <c:v>0.98280175109443402</c:v>
                </c:pt>
                <c:pt idx="129">
                  <c:v>1.1194496247654784</c:v>
                </c:pt>
                <c:pt idx="130">
                  <c:v>1.2650094434021264</c:v>
                </c:pt>
                <c:pt idx="131">
                  <c:v>1.2632896185115698</c:v>
                </c:pt>
                <c:pt idx="132">
                  <c:v>1.1510319262038775</c:v>
                </c:pt>
                <c:pt idx="133">
                  <c:v>1.2204502501563477</c:v>
                </c:pt>
                <c:pt idx="134">
                  <c:v>1.2995622576610382</c:v>
                </c:pt>
                <c:pt idx="135">
                  <c:v>1.2013757973733583</c:v>
                </c:pt>
                <c:pt idx="136">
                  <c:v>1.1882426516572857</c:v>
                </c:pt>
                <c:pt idx="137">
                  <c:v>1.2676673233270792</c:v>
                </c:pt>
                <c:pt idx="138">
                  <c:v>1.1429017823639775</c:v>
                </c:pt>
                <c:pt idx="139">
                  <c:v>1.0873984365228269</c:v>
                </c:pt>
                <c:pt idx="140">
                  <c:v>1.0842713883677297</c:v>
                </c:pt>
                <c:pt idx="141">
                  <c:v>1.1552532833020639</c:v>
                </c:pt>
                <c:pt idx="142">
                  <c:v>1.1041276110068792</c:v>
                </c:pt>
                <c:pt idx="143">
                  <c:v>0.92354596622889307</c:v>
                </c:pt>
                <c:pt idx="144">
                  <c:v>0.96654158849280802</c:v>
                </c:pt>
                <c:pt idx="145">
                  <c:v>1.1962164165103188</c:v>
                </c:pt>
                <c:pt idx="146">
                  <c:v>1.2976860537836148</c:v>
                </c:pt>
                <c:pt idx="147">
                  <c:v>1.4241710756722952</c:v>
                </c:pt>
                <c:pt idx="148">
                  <c:v>1.4665416510318949</c:v>
                </c:pt>
                <c:pt idx="149">
                  <c:v>1.5927142276422763</c:v>
                </c:pt>
                <c:pt idx="150">
                  <c:v>1.8261414008755472</c:v>
                </c:pt>
                <c:pt idx="151">
                  <c:v>1.7495309881175736</c:v>
                </c:pt>
                <c:pt idx="152">
                  <c:v>1.8868042526579112</c:v>
                </c:pt>
                <c:pt idx="153">
                  <c:v>2.1757348968105061</c:v>
                </c:pt>
                <c:pt idx="154">
                  <c:v>2.1013132270168855</c:v>
                </c:pt>
                <c:pt idx="155">
                  <c:v>1.7232645716072543</c:v>
                </c:pt>
                <c:pt idx="156">
                  <c:v>1.9308943089430894</c:v>
                </c:pt>
                <c:pt idx="157">
                  <c:v>2.1738585678549094</c:v>
                </c:pt>
                <c:pt idx="158">
                  <c:v>2.5478424953095682</c:v>
                </c:pt>
                <c:pt idx="159">
                  <c:v>2.598498999374609</c:v>
                </c:pt>
                <c:pt idx="160">
                  <c:v>2.5888055347091932</c:v>
                </c:pt>
                <c:pt idx="161">
                  <c:v>2.3186367104440273</c:v>
                </c:pt>
                <c:pt idx="162">
                  <c:v>2.317698655409631</c:v>
                </c:pt>
                <c:pt idx="163">
                  <c:v>2.339587242026266</c:v>
                </c:pt>
                <c:pt idx="164">
                  <c:v>2.5103189180737964</c:v>
                </c:pt>
                <c:pt idx="165">
                  <c:v>2.1554096310193871</c:v>
                </c:pt>
                <c:pt idx="166">
                  <c:v>2.004377673545966</c:v>
                </c:pt>
                <c:pt idx="167">
                  <c:v>1.9624764853033145</c:v>
                </c:pt>
                <c:pt idx="168">
                  <c:v>1.7326454033771106</c:v>
                </c:pt>
                <c:pt idx="169">
                  <c:v>1.67135712945591</c:v>
                </c:pt>
                <c:pt idx="170">
                  <c:v>1.7260788305190744</c:v>
                </c:pt>
                <c:pt idx="171">
                  <c:v>1.513445966228893</c:v>
                </c:pt>
                <c:pt idx="172">
                  <c:v>1.4856159474671671</c:v>
                </c:pt>
                <c:pt idx="173">
                  <c:v>1.3696059724828018</c:v>
                </c:pt>
                <c:pt idx="174">
                  <c:v>1.3886804252657909</c:v>
                </c:pt>
                <c:pt idx="175">
                  <c:v>1.2611007504690432</c:v>
                </c:pt>
                <c:pt idx="176">
                  <c:v>1.2883052220137585</c:v>
                </c:pt>
                <c:pt idx="177">
                  <c:v>1.3311444652908067</c:v>
                </c:pt>
                <c:pt idx="178">
                  <c:v>1.4493432770481551</c:v>
                </c:pt>
                <c:pt idx="179">
                  <c:v>1.463414602876798</c:v>
                </c:pt>
                <c:pt idx="180">
                  <c:v>1.3683551594746717</c:v>
                </c:pt>
                <c:pt idx="181">
                  <c:v>1.1419637273295811</c:v>
                </c:pt>
                <c:pt idx="182">
                  <c:v>1</c:v>
                </c:pt>
                <c:pt idx="183">
                  <c:v>0</c:v>
                </c:pt>
                <c:pt idx="184">
                  <c:v>0</c:v>
                </c:pt>
                <c:pt idx="185">
                  <c:v>0</c:v>
                </c:pt>
                <c:pt idx="186">
                  <c:v>0</c:v>
                </c:pt>
                <c:pt idx="187">
                  <c:v>0</c:v>
                </c:pt>
                <c:pt idx="188">
                  <c:v>0</c:v>
                </c:pt>
                <c:pt idx="189">
                  <c:v>0</c:v>
                </c:pt>
                <c:pt idx="190">
                  <c:v>0</c:v>
                </c:pt>
                <c:pt idx="191">
                  <c:v>0</c:v>
                </c:pt>
                <c:pt idx="192">
                  <c:v>0</c:v>
                </c:pt>
              </c:numCache>
            </c:numRef>
          </c:val>
          <c:smooth val="0"/>
          <c:extLst>
            <c:ext xmlns:c16="http://schemas.microsoft.com/office/drawing/2014/chart" uri="{C3380CC4-5D6E-409C-BE32-E72D297353CC}">
              <c16:uniqueId val="{00000015-1051-424F-920E-2A775496EC92}"/>
            </c:ext>
          </c:extLst>
        </c:ser>
        <c:ser>
          <c:idx val="22"/>
          <c:order val="22"/>
          <c:tx>
            <c:strRef>
              <c:f>'Initial Data'!$X$2</c:f>
              <c:strCache>
                <c:ptCount val="1"/>
                <c:pt idx="0">
                  <c:v>BlackBerry (USD)</c:v>
                </c:pt>
              </c:strCache>
            </c:strRef>
          </c:tx>
          <c:spPr>
            <a:ln w="28575" cap="rnd">
              <a:solidFill>
                <a:schemeClr val="accent5">
                  <a:lumMod val="80000"/>
                </a:schemeClr>
              </a:solidFill>
              <a:round/>
            </a:ln>
            <a:effectLst/>
          </c:spPr>
          <c:marker>
            <c:symbol val="none"/>
          </c:marker>
          <c:cat>
            <c:numRef>
              <c:f>'Initial Data'!$A$3:$A$195</c:f>
              <c:numCache>
                <c:formatCode>m/d/yyyy</c:formatCode>
                <c:ptCount val="193"/>
                <c:pt idx="0">
                  <c:v>44228</c:v>
                </c:pt>
                <c:pt idx="1">
                  <c:v>44197</c:v>
                </c:pt>
                <c:pt idx="2">
                  <c:v>44166</c:v>
                </c:pt>
                <c:pt idx="3">
                  <c:v>44136</c:v>
                </c:pt>
                <c:pt idx="4">
                  <c:v>44105</c:v>
                </c:pt>
                <c:pt idx="5">
                  <c:v>44075</c:v>
                </c:pt>
                <c:pt idx="6">
                  <c:v>44044</c:v>
                </c:pt>
                <c:pt idx="7">
                  <c:v>44013</c:v>
                </c:pt>
                <c:pt idx="8">
                  <c:v>43983</c:v>
                </c:pt>
                <c:pt idx="9">
                  <c:v>43952</c:v>
                </c:pt>
                <c:pt idx="10">
                  <c:v>43922</c:v>
                </c:pt>
                <c:pt idx="11">
                  <c:v>43891</c:v>
                </c:pt>
                <c:pt idx="12">
                  <c:v>43862</c:v>
                </c:pt>
                <c:pt idx="13">
                  <c:v>43831</c:v>
                </c:pt>
                <c:pt idx="14">
                  <c:v>43800</c:v>
                </c:pt>
                <c:pt idx="15">
                  <c:v>43770</c:v>
                </c:pt>
                <c:pt idx="16">
                  <c:v>43739</c:v>
                </c:pt>
                <c:pt idx="17">
                  <c:v>43709</c:v>
                </c:pt>
                <c:pt idx="18">
                  <c:v>43678</c:v>
                </c:pt>
                <c:pt idx="19">
                  <c:v>43647</c:v>
                </c:pt>
                <c:pt idx="20">
                  <c:v>43617</c:v>
                </c:pt>
                <c:pt idx="21">
                  <c:v>43586</c:v>
                </c:pt>
                <c:pt idx="22">
                  <c:v>43556</c:v>
                </c:pt>
                <c:pt idx="23">
                  <c:v>43525</c:v>
                </c:pt>
                <c:pt idx="24">
                  <c:v>43497</c:v>
                </c:pt>
                <c:pt idx="25">
                  <c:v>43466</c:v>
                </c:pt>
                <c:pt idx="26">
                  <c:v>43435</c:v>
                </c:pt>
                <c:pt idx="27">
                  <c:v>43405</c:v>
                </c:pt>
                <c:pt idx="28">
                  <c:v>43374</c:v>
                </c:pt>
                <c:pt idx="29">
                  <c:v>43344</c:v>
                </c:pt>
                <c:pt idx="30">
                  <c:v>43313</c:v>
                </c:pt>
                <c:pt idx="31">
                  <c:v>43282</c:v>
                </c:pt>
                <c:pt idx="32">
                  <c:v>43252</c:v>
                </c:pt>
                <c:pt idx="33">
                  <c:v>43221</c:v>
                </c:pt>
                <c:pt idx="34">
                  <c:v>43191</c:v>
                </c:pt>
                <c:pt idx="35">
                  <c:v>43160</c:v>
                </c:pt>
                <c:pt idx="36">
                  <c:v>43132</c:v>
                </c:pt>
                <c:pt idx="37">
                  <c:v>43101</c:v>
                </c:pt>
                <c:pt idx="38">
                  <c:v>43070</c:v>
                </c:pt>
                <c:pt idx="39">
                  <c:v>43040</c:v>
                </c:pt>
                <c:pt idx="40">
                  <c:v>43009</c:v>
                </c:pt>
                <c:pt idx="41">
                  <c:v>42979</c:v>
                </c:pt>
                <c:pt idx="42">
                  <c:v>42948</c:v>
                </c:pt>
                <c:pt idx="43">
                  <c:v>42917</c:v>
                </c:pt>
                <c:pt idx="44">
                  <c:v>42887</c:v>
                </c:pt>
                <c:pt idx="45">
                  <c:v>42856</c:v>
                </c:pt>
                <c:pt idx="46">
                  <c:v>42826</c:v>
                </c:pt>
                <c:pt idx="47">
                  <c:v>42795</c:v>
                </c:pt>
                <c:pt idx="48">
                  <c:v>42767</c:v>
                </c:pt>
                <c:pt idx="49">
                  <c:v>42736</c:v>
                </c:pt>
                <c:pt idx="50">
                  <c:v>42705</c:v>
                </c:pt>
                <c:pt idx="51">
                  <c:v>42675</c:v>
                </c:pt>
                <c:pt idx="52">
                  <c:v>42644</c:v>
                </c:pt>
                <c:pt idx="53">
                  <c:v>42614</c:v>
                </c:pt>
                <c:pt idx="54">
                  <c:v>42583</c:v>
                </c:pt>
                <c:pt idx="55">
                  <c:v>42552</c:v>
                </c:pt>
                <c:pt idx="56">
                  <c:v>42522</c:v>
                </c:pt>
                <c:pt idx="57">
                  <c:v>42491</c:v>
                </c:pt>
                <c:pt idx="58">
                  <c:v>42461</c:v>
                </c:pt>
                <c:pt idx="59">
                  <c:v>42430</c:v>
                </c:pt>
                <c:pt idx="60">
                  <c:v>42401</c:v>
                </c:pt>
                <c:pt idx="61">
                  <c:v>42370</c:v>
                </c:pt>
                <c:pt idx="62">
                  <c:v>42339</c:v>
                </c:pt>
                <c:pt idx="63">
                  <c:v>42309</c:v>
                </c:pt>
                <c:pt idx="64">
                  <c:v>42278</c:v>
                </c:pt>
                <c:pt idx="65">
                  <c:v>42248</c:v>
                </c:pt>
                <c:pt idx="66">
                  <c:v>42217</c:v>
                </c:pt>
                <c:pt idx="67">
                  <c:v>42186</c:v>
                </c:pt>
                <c:pt idx="68">
                  <c:v>42156</c:v>
                </c:pt>
                <c:pt idx="69">
                  <c:v>42125</c:v>
                </c:pt>
                <c:pt idx="70">
                  <c:v>42095</c:v>
                </c:pt>
                <c:pt idx="71">
                  <c:v>42064</c:v>
                </c:pt>
                <c:pt idx="72">
                  <c:v>42036</c:v>
                </c:pt>
                <c:pt idx="73">
                  <c:v>42005</c:v>
                </c:pt>
                <c:pt idx="74">
                  <c:v>41974</c:v>
                </c:pt>
                <c:pt idx="75">
                  <c:v>41944</c:v>
                </c:pt>
                <c:pt idx="76">
                  <c:v>41913</c:v>
                </c:pt>
                <c:pt idx="77">
                  <c:v>41883</c:v>
                </c:pt>
                <c:pt idx="78">
                  <c:v>41852</c:v>
                </c:pt>
                <c:pt idx="79">
                  <c:v>41821</c:v>
                </c:pt>
                <c:pt idx="80">
                  <c:v>41791</c:v>
                </c:pt>
                <c:pt idx="81">
                  <c:v>41760</c:v>
                </c:pt>
                <c:pt idx="82">
                  <c:v>41730</c:v>
                </c:pt>
                <c:pt idx="83">
                  <c:v>41699</c:v>
                </c:pt>
                <c:pt idx="84">
                  <c:v>41671</c:v>
                </c:pt>
                <c:pt idx="85">
                  <c:v>41640</c:v>
                </c:pt>
                <c:pt idx="86">
                  <c:v>41609</c:v>
                </c:pt>
                <c:pt idx="87">
                  <c:v>41579</c:v>
                </c:pt>
                <c:pt idx="88">
                  <c:v>41548</c:v>
                </c:pt>
                <c:pt idx="89">
                  <c:v>41518</c:v>
                </c:pt>
                <c:pt idx="90">
                  <c:v>41487</c:v>
                </c:pt>
                <c:pt idx="91">
                  <c:v>41456</c:v>
                </c:pt>
                <c:pt idx="92">
                  <c:v>41426</c:v>
                </c:pt>
                <c:pt idx="93">
                  <c:v>41395</c:v>
                </c:pt>
                <c:pt idx="94">
                  <c:v>41365</c:v>
                </c:pt>
                <c:pt idx="95">
                  <c:v>41334</c:v>
                </c:pt>
                <c:pt idx="96">
                  <c:v>41306</c:v>
                </c:pt>
                <c:pt idx="97">
                  <c:v>41275</c:v>
                </c:pt>
                <c:pt idx="98">
                  <c:v>41244</c:v>
                </c:pt>
                <c:pt idx="99">
                  <c:v>41214</c:v>
                </c:pt>
                <c:pt idx="100">
                  <c:v>41183</c:v>
                </c:pt>
                <c:pt idx="101">
                  <c:v>41153</c:v>
                </c:pt>
                <c:pt idx="102">
                  <c:v>41122</c:v>
                </c:pt>
                <c:pt idx="103">
                  <c:v>41091</c:v>
                </c:pt>
                <c:pt idx="104">
                  <c:v>41061</c:v>
                </c:pt>
                <c:pt idx="105">
                  <c:v>41030</c:v>
                </c:pt>
                <c:pt idx="106">
                  <c:v>41000</c:v>
                </c:pt>
                <c:pt idx="107">
                  <c:v>40969</c:v>
                </c:pt>
                <c:pt idx="108">
                  <c:v>40940</c:v>
                </c:pt>
                <c:pt idx="109">
                  <c:v>40909</c:v>
                </c:pt>
                <c:pt idx="110">
                  <c:v>40878</c:v>
                </c:pt>
                <c:pt idx="111">
                  <c:v>40848</c:v>
                </c:pt>
                <c:pt idx="112">
                  <c:v>40817</c:v>
                </c:pt>
                <c:pt idx="113">
                  <c:v>40787</c:v>
                </c:pt>
                <c:pt idx="114">
                  <c:v>40756</c:v>
                </c:pt>
                <c:pt idx="115">
                  <c:v>40725</c:v>
                </c:pt>
                <c:pt idx="116">
                  <c:v>40695</c:v>
                </c:pt>
                <c:pt idx="117">
                  <c:v>40664</c:v>
                </c:pt>
                <c:pt idx="118">
                  <c:v>40634</c:v>
                </c:pt>
                <c:pt idx="119">
                  <c:v>40603</c:v>
                </c:pt>
                <c:pt idx="120">
                  <c:v>40575</c:v>
                </c:pt>
                <c:pt idx="121">
                  <c:v>40544</c:v>
                </c:pt>
                <c:pt idx="122">
                  <c:v>40513</c:v>
                </c:pt>
                <c:pt idx="123">
                  <c:v>40483</c:v>
                </c:pt>
                <c:pt idx="124">
                  <c:v>40452</c:v>
                </c:pt>
                <c:pt idx="125">
                  <c:v>40422</c:v>
                </c:pt>
                <c:pt idx="126">
                  <c:v>40391</c:v>
                </c:pt>
                <c:pt idx="127">
                  <c:v>40360</c:v>
                </c:pt>
                <c:pt idx="128">
                  <c:v>40330</c:v>
                </c:pt>
                <c:pt idx="129">
                  <c:v>40299</c:v>
                </c:pt>
                <c:pt idx="130">
                  <c:v>40269</c:v>
                </c:pt>
                <c:pt idx="131">
                  <c:v>40238</c:v>
                </c:pt>
                <c:pt idx="132">
                  <c:v>40210</c:v>
                </c:pt>
                <c:pt idx="133">
                  <c:v>40179</c:v>
                </c:pt>
                <c:pt idx="134">
                  <c:v>40148</c:v>
                </c:pt>
                <c:pt idx="135">
                  <c:v>40118</c:v>
                </c:pt>
                <c:pt idx="136">
                  <c:v>40087</c:v>
                </c:pt>
                <c:pt idx="137">
                  <c:v>40057</c:v>
                </c:pt>
                <c:pt idx="138">
                  <c:v>40026</c:v>
                </c:pt>
                <c:pt idx="139">
                  <c:v>39995</c:v>
                </c:pt>
                <c:pt idx="140">
                  <c:v>39965</c:v>
                </c:pt>
                <c:pt idx="141">
                  <c:v>39934</c:v>
                </c:pt>
                <c:pt idx="142">
                  <c:v>39904</c:v>
                </c:pt>
                <c:pt idx="143">
                  <c:v>39873</c:v>
                </c:pt>
                <c:pt idx="144">
                  <c:v>39845</c:v>
                </c:pt>
                <c:pt idx="145">
                  <c:v>39814</c:v>
                </c:pt>
                <c:pt idx="146">
                  <c:v>39783</c:v>
                </c:pt>
                <c:pt idx="147">
                  <c:v>39753</c:v>
                </c:pt>
                <c:pt idx="148">
                  <c:v>39722</c:v>
                </c:pt>
                <c:pt idx="149">
                  <c:v>39692</c:v>
                </c:pt>
                <c:pt idx="150">
                  <c:v>39661</c:v>
                </c:pt>
                <c:pt idx="151">
                  <c:v>39630</c:v>
                </c:pt>
                <c:pt idx="152">
                  <c:v>39600</c:v>
                </c:pt>
                <c:pt idx="153">
                  <c:v>39569</c:v>
                </c:pt>
                <c:pt idx="154">
                  <c:v>39539</c:v>
                </c:pt>
                <c:pt idx="155">
                  <c:v>39508</c:v>
                </c:pt>
                <c:pt idx="156">
                  <c:v>39479</c:v>
                </c:pt>
                <c:pt idx="157">
                  <c:v>39448</c:v>
                </c:pt>
                <c:pt idx="158">
                  <c:v>39417</c:v>
                </c:pt>
                <c:pt idx="159">
                  <c:v>39387</c:v>
                </c:pt>
                <c:pt idx="160">
                  <c:v>39356</c:v>
                </c:pt>
                <c:pt idx="161">
                  <c:v>39326</c:v>
                </c:pt>
                <c:pt idx="162">
                  <c:v>39295</c:v>
                </c:pt>
                <c:pt idx="163">
                  <c:v>39264</c:v>
                </c:pt>
                <c:pt idx="164">
                  <c:v>39234</c:v>
                </c:pt>
                <c:pt idx="165">
                  <c:v>39203</c:v>
                </c:pt>
                <c:pt idx="166">
                  <c:v>39173</c:v>
                </c:pt>
                <c:pt idx="167">
                  <c:v>39142</c:v>
                </c:pt>
                <c:pt idx="168">
                  <c:v>39114</c:v>
                </c:pt>
                <c:pt idx="169">
                  <c:v>39083</c:v>
                </c:pt>
                <c:pt idx="170">
                  <c:v>39052</c:v>
                </c:pt>
                <c:pt idx="171">
                  <c:v>39022</c:v>
                </c:pt>
                <c:pt idx="172">
                  <c:v>38991</c:v>
                </c:pt>
                <c:pt idx="173">
                  <c:v>38961</c:v>
                </c:pt>
                <c:pt idx="174">
                  <c:v>38930</c:v>
                </c:pt>
                <c:pt idx="175">
                  <c:v>38899</c:v>
                </c:pt>
                <c:pt idx="176">
                  <c:v>38869</c:v>
                </c:pt>
                <c:pt idx="177">
                  <c:v>38838</c:v>
                </c:pt>
                <c:pt idx="178">
                  <c:v>38808</c:v>
                </c:pt>
                <c:pt idx="179">
                  <c:v>38777</c:v>
                </c:pt>
                <c:pt idx="180">
                  <c:v>38749</c:v>
                </c:pt>
                <c:pt idx="181">
                  <c:v>38718</c:v>
                </c:pt>
                <c:pt idx="182">
                  <c:v>38687</c:v>
                </c:pt>
                <c:pt idx="183">
                  <c:v>38657</c:v>
                </c:pt>
                <c:pt idx="184">
                  <c:v>38626</c:v>
                </c:pt>
                <c:pt idx="185">
                  <c:v>38596</c:v>
                </c:pt>
                <c:pt idx="186">
                  <c:v>38565</c:v>
                </c:pt>
                <c:pt idx="187">
                  <c:v>38534</c:v>
                </c:pt>
                <c:pt idx="188">
                  <c:v>38504</c:v>
                </c:pt>
                <c:pt idx="189">
                  <c:v>38473</c:v>
                </c:pt>
                <c:pt idx="190">
                  <c:v>38443</c:v>
                </c:pt>
                <c:pt idx="191">
                  <c:v>38412</c:v>
                </c:pt>
                <c:pt idx="192">
                  <c:v>38384</c:v>
                </c:pt>
              </c:numCache>
            </c:numRef>
          </c:cat>
          <c:val>
            <c:numRef>
              <c:f>'Initial Data'!$X$3:$X$195</c:f>
              <c:numCache>
                <c:formatCode>General</c:formatCode>
                <c:ptCount val="193"/>
                <c:pt idx="0">
                  <c:v>0.54874459524447161</c:v>
                </c:pt>
                <c:pt idx="1">
                  <c:v>0.59335113442845477</c:v>
                </c:pt>
                <c:pt idx="2">
                  <c:v>0.27900127810359254</c:v>
                </c:pt>
                <c:pt idx="3">
                  <c:v>0.24701923114149146</c:v>
                </c:pt>
                <c:pt idx="4">
                  <c:v>0.1889465669208342</c:v>
                </c:pt>
                <c:pt idx="5">
                  <c:v>0.19315473099479485</c:v>
                </c:pt>
                <c:pt idx="6">
                  <c:v>0.21966616466074707</c:v>
                </c:pt>
                <c:pt idx="7">
                  <c:v>0.19946697710573588</c:v>
                </c:pt>
                <c:pt idx="8">
                  <c:v>0.20577922321667685</c:v>
                </c:pt>
                <c:pt idx="9">
                  <c:v>0.19525881303177517</c:v>
                </c:pt>
                <c:pt idx="10">
                  <c:v>0.18010942236551677</c:v>
                </c:pt>
                <c:pt idx="11">
                  <c:v>0.17379717625457575</c:v>
                </c:pt>
                <c:pt idx="12">
                  <c:v>0.21756208262376675</c:v>
                </c:pt>
                <c:pt idx="13">
                  <c:v>0.25669800851160096</c:v>
                </c:pt>
                <c:pt idx="14">
                  <c:v>0.27016413354827518</c:v>
                </c:pt>
                <c:pt idx="15">
                  <c:v>0.23439473891960946</c:v>
                </c:pt>
                <c:pt idx="16">
                  <c:v>0.22134943029033136</c:v>
                </c:pt>
                <c:pt idx="17">
                  <c:v>0.22092861388293528</c:v>
                </c:pt>
                <c:pt idx="18">
                  <c:v>0.28910087188109818</c:v>
                </c:pt>
                <c:pt idx="19">
                  <c:v>0.30719597739912907</c:v>
                </c:pt>
                <c:pt idx="20">
                  <c:v>0.31392903991746612</c:v>
                </c:pt>
                <c:pt idx="21">
                  <c:v>0.33034087980591276</c:v>
                </c:pt>
                <c:pt idx="22">
                  <c:v>0.38630946198958971</c:v>
                </c:pt>
                <c:pt idx="23">
                  <c:v>0.42460375506263182</c:v>
                </c:pt>
                <c:pt idx="24">
                  <c:v>0.36611027443457844</c:v>
                </c:pt>
                <c:pt idx="25">
                  <c:v>0.33959884076862623</c:v>
                </c:pt>
                <c:pt idx="26">
                  <c:v>0.29920046565860381</c:v>
                </c:pt>
                <c:pt idx="27">
                  <c:v>0.36989762210114302</c:v>
                </c:pt>
                <c:pt idx="28">
                  <c:v>0.38925517684136218</c:v>
                </c:pt>
                <c:pt idx="29">
                  <c:v>0.4788890716167245</c:v>
                </c:pt>
                <c:pt idx="30">
                  <c:v>0.44901110669160371</c:v>
                </c:pt>
                <c:pt idx="31">
                  <c:v>0.41282089565554198</c:v>
                </c:pt>
                <c:pt idx="32">
                  <c:v>0.40608783313720487</c:v>
                </c:pt>
                <c:pt idx="33">
                  <c:v>0.4978258099495475</c:v>
                </c:pt>
                <c:pt idx="34">
                  <c:v>0.4405947785436824</c:v>
                </c:pt>
                <c:pt idx="35">
                  <c:v>0.48393886850547729</c:v>
                </c:pt>
                <c:pt idx="36">
                  <c:v>0.51087111857882561</c:v>
                </c:pt>
                <c:pt idx="37">
                  <c:v>0.53275357176342109</c:v>
                </c:pt>
                <c:pt idx="38">
                  <c:v>0.47005192706140708</c:v>
                </c:pt>
                <c:pt idx="39">
                  <c:v>0.4532192707655644</c:v>
                </c:pt>
                <c:pt idx="40">
                  <c:v>0.4603731496912975</c:v>
                </c:pt>
                <c:pt idx="41">
                  <c:v>0.47047274346880313</c:v>
                </c:pt>
                <c:pt idx="42">
                  <c:v>0.39009680965615429</c:v>
                </c:pt>
                <c:pt idx="43">
                  <c:v>0.39472579013751108</c:v>
                </c:pt>
                <c:pt idx="44">
                  <c:v>0.42039559098867113</c:v>
                </c:pt>
                <c:pt idx="45">
                  <c:v>0.44480294261764308</c:v>
                </c:pt>
                <c:pt idx="46">
                  <c:v>0.39304252450792676</c:v>
                </c:pt>
                <c:pt idx="47">
                  <c:v>0.32613271573195207</c:v>
                </c:pt>
                <c:pt idx="48">
                  <c:v>0.29288821954766275</c:v>
                </c:pt>
                <c:pt idx="49">
                  <c:v>0.29709638362162344</c:v>
                </c:pt>
                <c:pt idx="50">
                  <c:v>0.28994250469589028</c:v>
                </c:pt>
                <c:pt idx="51">
                  <c:v>0.32444945010236781</c:v>
                </c:pt>
                <c:pt idx="52">
                  <c:v>0.29667556721422739</c:v>
                </c:pt>
                <c:pt idx="53">
                  <c:v>0.33581149310206165</c:v>
                </c:pt>
                <c:pt idx="54">
                  <c:v>0.31939965321361502</c:v>
                </c:pt>
                <c:pt idx="55">
                  <c:v>0.31982046962101107</c:v>
                </c:pt>
                <c:pt idx="56">
                  <c:v>0.28236780936276112</c:v>
                </c:pt>
                <c:pt idx="57">
                  <c:v>0.30593352817694086</c:v>
                </c:pt>
                <c:pt idx="58">
                  <c:v>0.29709638362162344</c:v>
                </c:pt>
                <c:pt idx="59">
                  <c:v>0.34044047358341839</c:v>
                </c:pt>
                <c:pt idx="60">
                  <c:v>0.32865761417632849</c:v>
                </c:pt>
                <c:pt idx="61">
                  <c:v>0.29962128206599986</c:v>
                </c:pt>
                <c:pt idx="62">
                  <c:v>0.39051762606355034</c:v>
                </c:pt>
                <c:pt idx="63">
                  <c:v>0.33412822747247739</c:v>
                </c:pt>
                <c:pt idx="64">
                  <c:v>0.30677516099173302</c:v>
                </c:pt>
                <c:pt idx="65">
                  <c:v>0.25796045773378917</c:v>
                </c:pt>
                <c:pt idx="66">
                  <c:v>0.31939965321361502</c:v>
                </c:pt>
                <c:pt idx="67">
                  <c:v>0.32571189932455602</c:v>
                </c:pt>
                <c:pt idx="68">
                  <c:v>0.34422782124998297</c:v>
                </c:pt>
                <c:pt idx="69">
                  <c:v>0.41240007924814592</c:v>
                </c:pt>
                <c:pt idx="70">
                  <c:v>0.42754946991440429</c:v>
                </c:pt>
                <c:pt idx="71">
                  <c:v>0.37578905180468802</c:v>
                </c:pt>
                <c:pt idx="72">
                  <c:v>0.45490253639514866</c:v>
                </c:pt>
                <c:pt idx="73">
                  <c:v>0.42712865350700824</c:v>
                </c:pt>
                <c:pt idx="74">
                  <c:v>0.46205641532088182</c:v>
                </c:pt>
                <c:pt idx="75">
                  <c:v>0.43722824728451387</c:v>
                </c:pt>
                <c:pt idx="76">
                  <c:v>0.44185722776587055</c:v>
                </c:pt>
                <c:pt idx="77">
                  <c:v>0.41829150895169082</c:v>
                </c:pt>
                <c:pt idx="78">
                  <c:v>0.42839110272919639</c:v>
                </c:pt>
                <c:pt idx="79">
                  <c:v>0.39262170810053071</c:v>
                </c:pt>
                <c:pt idx="80">
                  <c:v>0.43091600117357282</c:v>
                </c:pt>
                <c:pt idx="81">
                  <c:v>0.31982046962101107</c:v>
                </c:pt>
                <c:pt idx="82">
                  <c:v>0.32234536806538749</c:v>
                </c:pt>
                <c:pt idx="83">
                  <c:v>0.34001965717602234</c:v>
                </c:pt>
                <c:pt idx="84">
                  <c:v>0.42081640739606724</c:v>
                </c:pt>
                <c:pt idx="85">
                  <c:v>0.3976715049892835</c:v>
                </c:pt>
                <c:pt idx="86">
                  <c:v>0.31308740710267402</c:v>
                </c:pt>
                <c:pt idx="87">
                  <c:v>0.26637678588171054</c:v>
                </c:pt>
                <c:pt idx="88">
                  <c:v>0.33370741106508128</c:v>
                </c:pt>
                <c:pt idx="89">
                  <c:v>0.33454904387987344</c:v>
                </c:pt>
                <c:pt idx="90">
                  <c:v>0.42586620428481997</c:v>
                </c:pt>
                <c:pt idx="91">
                  <c:v>0.37200170413812339</c:v>
                </c:pt>
                <c:pt idx="92">
                  <c:v>0.44017396213628635</c:v>
                </c:pt>
                <c:pt idx="93">
                  <c:v>0.58745970472490983</c:v>
                </c:pt>
                <c:pt idx="94">
                  <c:v>0.68550996972983425</c:v>
                </c:pt>
                <c:pt idx="95">
                  <c:v>0.60807970868731709</c:v>
                </c:pt>
                <c:pt idx="96">
                  <c:v>0.56221072028114583</c:v>
                </c:pt>
                <c:pt idx="97">
                  <c:v>0.5462196968000953</c:v>
                </c:pt>
                <c:pt idx="98">
                  <c:v>0.49950907557913177</c:v>
                </c:pt>
                <c:pt idx="99">
                  <c:v>0.48814703257943798</c:v>
                </c:pt>
                <c:pt idx="100">
                  <c:v>0.33370741106508128</c:v>
                </c:pt>
                <c:pt idx="101">
                  <c:v>0.31561230554705039</c:v>
                </c:pt>
                <c:pt idx="102">
                  <c:v>0.28152617654796896</c:v>
                </c:pt>
                <c:pt idx="103">
                  <c:v>0.30088373128818807</c:v>
                </c:pt>
                <c:pt idx="104">
                  <c:v>0.31098332506569365</c:v>
                </c:pt>
                <c:pt idx="105">
                  <c:v>0.43470334884013745</c:v>
                </c:pt>
                <c:pt idx="106">
                  <c:v>0.60176746257637614</c:v>
                </c:pt>
                <c:pt idx="107">
                  <c:v>0.61860011887221877</c:v>
                </c:pt>
                <c:pt idx="108">
                  <c:v>0.59629684928022719</c:v>
                </c:pt>
                <c:pt idx="109">
                  <c:v>0.69981764341801911</c:v>
                </c:pt>
                <c:pt idx="110">
                  <c:v>0.61018379072429751</c:v>
                </c:pt>
                <c:pt idx="111">
                  <c:v>0.75157814569101677</c:v>
                </c:pt>
                <c:pt idx="112">
                  <c:v>0.85004918502169657</c:v>
                </c:pt>
                <c:pt idx="113">
                  <c:v>0.85425726493237564</c:v>
                </c:pt>
                <c:pt idx="114">
                  <c:v>1.3672325917931036</c:v>
                </c:pt>
                <c:pt idx="115">
                  <c:v>1.0520410184901681</c:v>
                </c:pt>
                <c:pt idx="116">
                  <c:v>1.214055335337654</c:v>
                </c:pt>
                <c:pt idx="117">
                  <c:v>1.8031982215288664</c:v>
                </c:pt>
                <c:pt idx="118">
                  <c:v>2.0472719061451485</c:v>
                </c:pt>
                <c:pt idx="119">
                  <c:v>2.3792960094990048</c:v>
                </c:pt>
                <c:pt idx="120">
                  <c:v>2.7858044907170427</c:v>
                </c:pt>
                <c:pt idx="121">
                  <c:v>2.487445826199794</c:v>
                </c:pt>
                <c:pt idx="122">
                  <c:v>2.4462058182749793</c:v>
                </c:pt>
                <c:pt idx="123">
                  <c:v>2.601907931093165</c:v>
                </c:pt>
                <c:pt idx="124">
                  <c:v>2.3952869067351332</c:v>
                </c:pt>
                <c:pt idx="125">
                  <c:v>2.0489550455298104</c:v>
                </c:pt>
                <c:pt idx="126">
                  <c:v>1.8027774892847521</c:v>
                </c:pt>
                <c:pt idx="127">
                  <c:v>2.4209567496679338</c:v>
                </c:pt>
                <c:pt idx="128">
                  <c:v>2.0729415386697458</c:v>
                </c:pt>
                <c:pt idx="129">
                  <c:v>2.5539347344050913</c:v>
                </c:pt>
                <c:pt idx="130">
                  <c:v>2.9957920884158842</c:v>
                </c:pt>
                <c:pt idx="131">
                  <c:v>3.1127790075903499</c:v>
                </c:pt>
                <c:pt idx="132">
                  <c:v>2.9827465693784023</c:v>
                </c:pt>
                <c:pt idx="133">
                  <c:v>2.6473560189286589</c:v>
                </c:pt>
                <c:pt idx="134">
                  <c:v>2.8421940576346789</c:v>
                </c:pt>
                <c:pt idx="135">
                  <c:v>2.4361061403341924</c:v>
                </c:pt>
                <c:pt idx="136">
                  <c:v>2.4714547606371027</c:v>
                </c:pt>
                <c:pt idx="137">
                  <c:v>2.8459812369746804</c:v>
                </c:pt>
                <c:pt idx="138">
                  <c:v>3.0744845882723855</c:v>
                </c:pt>
                <c:pt idx="139">
                  <c:v>3.1977837956394333</c:v>
                </c:pt>
                <c:pt idx="140">
                  <c:v>2.9915836718520787</c:v>
                </c:pt>
                <c:pt idx="141">
                  <c:v>3.3093001856810318</c:v>
                </c:pt>
                <c:pt idx="142">
                  <c:v>2.9246740314026671</c:v>
                </c:pt>
                <c:pt idx="143">
                  <c:v>1.8141395743660864</c:v>
                </c:pt>
                <c:pt idx="144">
                  <c:v>1.6807406890582517</c:v>
                </c:pt>
                <c:pt idx="145">
                  <c:v>2.331322981137494</c:v>
                </c:pt>
                <c:pt idx="146">
                  <c:v>1.7076730653765222</c:v>
                </c:pt>
                <c:pt idx="147">
                  <c:v>1.7872073242927384</c:v>
                </c:pt>
                <c:pt idx="148">
                  <c:v>2.1221771424983671</c:v>
                </c:pt>
                <c:pt idx="149">
                  <c:v>2.8741761887600616</c:v>
                </c:pt>
                <c:pt idx="150">
                  <c:v>5.1171274297728955</c:v>
                </c:pt>
                <c:pt idx="151">
                  <c:v>5.1684671156384976</c:v>
                </c:pt>
                <c:pt idx="152">
                  <c:v>4.9193438866233068</c:v>
                </c:pt>
                <c:pt idx="153">
                  <c:v>5.8438772391009817</c:v>
                </c:pt>
                <c:pt idx="154">
                  <c:v>5.1183898369134431</c:v>
                </c:pt>
                <c:pt idx="155">
                  <c:v>4.722822666450984</c:v>
                </c:pt>
                <c:pt idx="156">
                  <c:v>4.3680744350161005</c:v>
                </c:pt>
                <c:pt idx="157">
                  <c:v>3.9506243063893569</c:v>
                </c:pt>
                <c:pt idx="158">
                  <c:v>4.7720581440346841</c:v>
                </c:pt>
                <c:pt idx="159">
                  <c:v>4.7897323489820369</c:v>
                </c:pt>
                <c:pt idx="160">
                  <c:v>5.2395851726517142</c:v>
                </c:pt>
                <c:pt idx="161">
                  <c:v>4.1471458211331651</c:v>
                </c:pt>
                <c:pt idx="162">
                  <c:v>3.594193103896373</c:v>
                </c:pt>
                <c:pt idx="163">
                  <c:v>3.0018238183096551</c:v>
                </c:pt>
                <c:pt idx="164">
                  <c:v>2.8053023035658469</c:v>
                </c:pt>
                <c:pt idx="165">
                  <c:v>2.3296396734262688</c:v>
                </c:pt>
                <c:pt idx="166">
                  <c:v>1.8457008049207915</c:v>
                </c:pt>
                <c:pt idx="167">
                  <c:v>1.9145743534618798</c:v>
                </c:pt>
                <c:pt idx="168">
                  <c:v>1.9723664593837262</c:v>
                </c:pt>
                <c:pt idx="169">
                  <c:v>1.792397379290076</c:v>
                </c:pt>
                <c:pt idx="170">
                  <c:v>1.792397379290076</c:v>
                </c:pt>
                <c:pt idx="171">
                  <c:v>1.9473981594836953</c:v>
                </c:pt>
                <c:pt idx="172">
                  <c:v>1.647917051362999</c:v>
                </c:pt>
                <c:pt idx="173">
                  <c:v>1.439893488000757</c:v>
                </c:pt>
                <c:pt idx="174">
                  <c:v>1.1572451203391849</c:v>
                </c:pt>
                <c:pt idx="175">
                  <c:v>0.92060604127401002</c:v>
                </c:pt>
                <c:pt idx="176">
                  <c:v>0.97867866341302645</c:v>
                </c:pt>
                <c:pt idx="177">
                  <c:v>0.9102258471160527</c:v>
                </c:pt>
                <c:pt idx="178">
                  <c:v>1.0749053625981408</c:v>
                </c:pt>
                <c:pt idx="179">
                  <c:v>1.1906298746320594</c:v>
                </c:pt>
                <c:pt idx="180">
                  <c:v>0.98933937378815406</c:v>
                </c:pt>
                <c:pt idx="181">
                  <c:v>0.94725773304854732</c:v>
                </c:pt>
                <c:pt idx="182">
                  <c:v>0.92593631229829221</c:v>
                </c:pt>
                <c:pt idx="183">
                  <c:v>0.85748358016459991</c:v>
                </c:pt>
                <c:pt idx="184">
                  <c:v>0.86253341913499337</c:v>
                </c:pt>
                <c:pt idx="185">
                  <c:v>0.95805865945061919</c:v>
                </c:pt>
                <c:pt idx="186">
                  <c:v>1.0983308233037354</c:v>
                </c:pt>
                <c:pt idx="187">
                  <c:v>0.99116289752632336</c:v>
                </c:pt>
                <c:pt idx="188">
                  <c:v>1.0350680620040995</c:v>
                </c:pt>
                <c:pt idx="189">
                  <c:v>1.1617338427119566</c:v>
                </c:pt>
                <c:pt idx="190">
                  <c:v>0.90349278459771565</c:v>
                </c:pt>
                <c:pt idx="191">
                  <c:v>1.0719596477463682</c:v>
                </c:pt>
                <c:pt idx="192">
                  <c:v>0.92733910379234707</c:v>
                </c:pt>
              </c:numCache>
            </c:numRef>
          </c:val>
          <c:smooth val="0"/>
          <c:extLst>
            <c:ext xmlns:c16="http://schemas.microsoft.com/office/drawing/2014/chart" uri="{C3380CC4-5D6E-409C-BE32-E72D297353CC}">
              <c16:uniqueId val="{00000016-1051-424F-920E-2A775496EC92}"/>
            </c:ext>
          </c:extLst>
        </c:ser>
        <c:ser>
          <c:idx val="23"/>
          <c:order val="23"/>
          <c:tx>
            <c:strRef>
              <c:f>'Initial Data'!$Y$2</c:f>
              <c:strCache>
                <c:ptCount val="1"/>
                <c:pt idx="0">
                  <c:v>Ishares Silver (USD)</c:v>
                </c:pt>
              </c:strCache>
            </c:strRef>
          </c:tx>
          <c:spPr>
            <a:ln w="28575" cap="rnd">
              <a:solidFill>
                <a:schemeClr val="accent6">
                  <a:lumMod val="80000"/>
                </a:schemeClr>
              </a:solidFill>
              <a:round/>
            </a:ln>
            <a:effectLst/>
          </c:spPr>
          <c:marker>
            <c:symbol val="none"/>
          </c:marker>
          <c:cat>
            <c:numRef>
              <c:f>'Initial Data'!$A$3:$A$195</c:f>
              <c:numCache>
                <c:formatCode>m/d/yyyy</c:formatCode>
                <c:ptCount val="193"/>
                <c:pt idx="0">
                  <c:v>44228</c:v>
                </c:pt>
                <c:pt idx="1">
                  <c:v>44197</c:v>
                </c:pt>
                <c:pt idx="2">
                  <c:v>44166</c:v>
                </c:pt>
                <c:pt idx="3">
                  <c:v>44136</c:v>
                </c:pt>
                <c:pt idx="4">
                  <c:v>44105</c:v>
                </c:pt>
                <c:pt idx="5">
                  <c:v>44075</c:v>
                </c:pt>
                <c:pt idx="6">
                  <c:v>44044</c:v>
                </c:pt>
                <c:pt idx="7">
                  <c:v>44013</c:v>
                </c:pt>
                <c:pt idx="8">
                  <c:v>43983</c:v>
                </c:pt>
                <c:pt idx="9">
                  <c:v>43952</c:v>
                </c:pt>
                <c:pt idx="10">
                  <c:v>43922</c:v>
                </c:pt>
                <c:pt idx="11">
                  <c:v>43891</c:v>
                </c:pt>
                <c:pt idx="12">
                  <c:v>43862</c:v>
                </c:pt>
                <c:pt idx="13">
                  <c:v>43831</c:v>
                </c:pt>
                <c:pt idx="14">
                  <c:v>43800</c:v>
                </c:pt>
                <c:pt idx="15">
                  <c:v>43770</c:v>
                </c:pt>
                <c:pt idx="16">
                  <c:v>43739</c:v>
                </c:pt>
                <c:pt idx="17">
                  <c:v>43709</c:v>
                </c:pt>
                <c:pt idx="18">
                  <c:v>43678</c:v>
                </c:pt>
                <c:pt idx="19">
                  <c:v>43647</c:v>
                </c:pt>
                <c:pt idx="20">
                  <c:v>43617</c:v>
                </c:pt>
                <c:pt idx="21">
                  <c:v>43586</c:v>
                </c:pt>
                <c:pt idx="22">
                  <c:v>43556</c:v>
                </c:pt>
                <c:pt idx="23">
                  <c:v>43525</c:v>
                </c:pt>
                <c:pt idx="24">
                  <c:v>43497</c:v>
                </c:pt>
                <c:pt idx="25">
                  <c:v>43466</c:v>
                </c:pt>
                <c:pt idx="26">
                  <c:v>43435</c:v>
                </c:pt>
                <c:pt idx="27">
                  <c:v>43405</c:v>
                </c:pt>
                <c:pt idx="28">
                  <c:v>43374</c:v>
                </c:pt>
                <c:pt idx="29">
                  <c:v>43344</c:v>
                </c:pt>
                <c:pt idx="30">
                  <c:v>43313</c:v>
                </c:pt>
                <c:pt idx="31">
                  <c:v>43282</c:v>
                </c:pt>
                <c:pt idx="32">
                  <c:v>43252</c:v>
                </c:pt>
                <c:pt idx="33">
                  <c:v>43221</c:v>
                </c:pt>
                <c:pt idx="34">
                  <c:v>43191</c:v>
                </c:pt>
                <c:pt idx="35">
                  <c:v>43160</c:v>
                </c:pt>
                <c:pt idx="36">
                  <c:v>43132</c:v>
                </c:pt>
                <c:pt idx="37">
                  <c:v>43101</c:v>
                </c:pt>
                <c:pt idx="38">
                  <c:v>43070</c:v>
                </c:pt>
                <c:pt idx="39">
                  <c:v>43040</c:v>
                </c:pt>
                <c:pt idx="40">
                  <c:v>43009</c:v>
                </c:pt>
                <c:pt idx="41">
                  <c:v>42979</c:v>
                </c:pt>
                <c:pt idx="42">
                  <c:v>42948</c:v>
                </c:pt>
                <c:pt idx="43">
                  <c:v>42917</c:v>
                </c:pt>
                <c:pt idx="44">
                  <c:v>42887</c:v>
                </c:pt>
                <c:pt idx="45">
                  <c:v>42856</c:v>
                </c:pt>
                <c:pt idx="46">
                  <c:v>42826</c:v>
                </c:pt>
                <c:pt idx="47">
                  <c:v>42795</c:v>
                </c:pt>
                <c:pt idx="48">
                  <c:v>42767</c:v>
                </c:pt>
                <c:pt idx="49">
                  <c:v>42736</c:v>
                </c:pt>
                <c:pt idx="50">
                  <c:v>42705</c:v>
                </c:pt>
                <c:pt idx="51">
                  <c:v>42675</c:v>
                </c:pt>
                <c:pt idx="52">
                  <c:v>42644</c:v>
                </c:pt>
                <c:pt idx="53">
                  <c:v>42614</c:v>
                </c:pt>
                <c:pt idx="54">
                  <c:v>42583</c:v>
                </c:pt>
                <c:pt idx="55">
                  <c:v>42552</c:v>
                </c:pt>
                <c:pt idx="56">
                  <c:v>42522</c:v>
                </c:pt>
                <c:pt idx="57">
                  <c:v>42491</c:v>
                </c:pt>
                <c:pt idx="58">
                  <c:v>42461</c:v>
                </c:pt>
                <c:pt idx="59">
                  <c:v>42430</c:v>
                </c:pt>
                <c:pt idx="60">
                  <c:v>42401</c:v>
                </c:pt>
                <c:pt idx="61">
                  <c:v>42370</c:v>
                </c:pt>
                <c:pt idx="62">
                  <c:v>42339</c:v>
                </c:pt>
                <c:pt idx="63">
                  <c:v>42309</c:v>
                </c:pt>
                <c:pt idx="64">
                  <c:v>42278</c:v>
                </c:pt>
                <c:pt idx="65">
                  <c:v>42248</c:v>
                </c:pt>
                <c:pt idx="66">
                  <c:v>42217</c:v>
                </c:pt>
                <c:pt idx="67">
                  <c:v>42186</c:v>
                </c:pt>
                <c:pt idx="68">
                  <c:v>42156</c:v>
                </c:pt>
                <c:pt idx="69">
                  <c:v>42125</c:v>
                </c:pt>
                <c:pt idx="70">
                  <c:v>42095</c:v>
                </c:pt>
                <c:pt idx="71">
                  <c:v>42064</c:v>
                </c:pt>
                <c:pt idx="72">
                  <c:v>42036</c:v>
                </c:pt>
                <c:pt idx="73">
                  <c:v>42005</c:v>
                </c:pt>
                <c:pt idx="74">
                  <c:v>41974</c:v>
                </c:pt>
                <c:pt idx="75">
                  <c:v>41944</c:v>
                </c:pt>
                <c:pt idx="76">
                  <c:v>41913</c:v>
                </c:pt>
                <c:pt idx="77">
                  <c:v>41883</c:v>
                </c:pt>
                <c:pt idx="78">
                  <c:v>41852</c:v>
                </c:pt>
                <c:pt idx="79">
                  <c:v>41821</c:v>
                </c:pt>
                <c:pt idx="80">
                  <c:v>41791</c:v>
                </c:pt>
                <c:pt idx="81">
                  <c:v>41760</c:v>
                </c:pt>
                <c:pt idx="82">
                  <c:v>41730</c:v>
                </c:pt>
                <c:pt idx="83">
                  <c:v>41699</c:v>
                </c:pt>
                <c:pt idx="84">
                  <c:v>41671</c:v>
                </c:pt>
                <c:pt idx="85">
                  <c:v>41640</c:v>
                </c:pt>
                <c:pt idx="86">
                  <c:v>41609</c:v>
                </c:pt>
                <c:pt idx="87">
                  <c:v>41579</c:v>
                </c:pt>
                <c:pt idx="88">
                  <c:v>41548</c:v>
                </c:pt>
                <c:pt idx="89">
                  <c:v>41518</c:v>
                </c:pt>
                <c:pt idx="90">
                  <c:v>41487</c:v>
                </c:pt>
                <c:pt idx="91">
                  <c:v>41456</c:v>
                </c:pt>
                <c:pt idx="92">
                  <c:v>41426</c:v>
                </c:pt>
                <c:pt idx="93">
                  <c:v>41395</c:v>
                </c:pt>
                <c:pt idx="94">
                  <c:v>41365</c:v>
                </c:pt>
                <c:pt idx="95">
                  <c:v>41334</c:v>
                </c:pt>
                <c:pt idx="96">
                  <c:v>41306</c:v>
                </c:pt>
                <c:pt idx="97">
                  <c:v>41275</c:v>
                </c:pt>
                <c:pt idx="98">
                  <c:v>41244</c:v>
                </c:pt>
                <c:pt idx="99">
                  <c:v>41214</c:v>
                </c:pt>
                <c:pt idx="100">
                  <c:v>41183</c:v>
                </c:pt>
                <c:pt idx="101">
                  <c:v>41153</c:v>
                </c:pt>
                <c:pt idx="102">
                  <c:v>41122</c:v>
                </c:pt>
                <c:pt idx="103">
                  <c:v>41091</c:v>
                </c:pt>
                <c:pt idx="104">
                  <c:v>41061</c:v>
                </c:pt>
                <c:pt idx="105">
                  <c:v>41030</c:v>
                </c:pt>
                <c:pt idx="106">
                  <c:v>41000</c:v>
                </c:pt>
                <c:pt idx="107">
                  <c:v>40969</c:v>
                </c:pt>
                <c:pt idx="108">
                  <c:v>40940</c:v>
                </c:pt>
                <c:pt idx="109">
                  <c:v>40909</c:v>
                </c:pt>
                <c:pt idx="110">
                  <c:v>40878</c:v>
                </c:pt>
                <c:pt idx="111">
                  <c:v>40848</c:v>
                </c:pt>
                <c:pt idx="112">
                  <c:v>40817</c:v>
                </c:pt>
                <c:pt idx="113">
                  <c:v>40787</c:v>
                </c:pt>
                <c:pt idx="114">
                  <c:v>40756</c:v>
                </c:pt>
                <c:pt idx="115">
                  <c:v>40725</c:v>
                </c:pt>
                <c:pt idx="116">
                  <c:v>40695</c:v>
                </c:pt>
                <c:pt idx="117">
                  <c:v>40664</c:v>
                </c:pt>
                <c:pt idx="118">
                  <c:v>40634</c:v>
                </c:pt>
                <c:pt idx="119">
                  <c:v>40603</c:v>
                </c:pt>
                <c:pt idx="120">
                  <c:v>40575</c:v>
                </c:pt>
                <c:pt idx="121">
                  <c:v>40544</c:v>
                </c:pt>
                <c:pt idx="122">
                  <c:v>40513</c:v>
                </c:pt>
                <c:pt idx="123">
                  <c:v>40483</c:v>
                </c:pt>
                <c:pt idx="124">
                  <c:v>40452</c:v>
                </c:pt>
                <c:pt idx="125">
                  <c:v>40422</c:v>
                </c:pt>
                <c:pt idx="126">
                  <c:v>40391</c:v>
                </c:pt>
                <c:pt idx="127">
                  <c:v>40360</c:v>
                </c:pt>
                <c:pt idx="128">
                  <c:v>40330</c:v>
                </c:pt>
                <c:pt idx="129">
                  <c:v>40299</c:v>
                </c:pt>
                <c:pt idx="130">
                  <c:v>40269</c:v>
                </c:pt>
                <c:pt idx="131">
                  <c:v>40238</c:v>
                </c:pt>
                <c:pt idx="132">
                  <c:v>40210</c:v>
                </c:pt>
                <c:pt idx="133">
                  <c:v>40179</c:v>
                </c:pt>
                <c:pt idx="134">
                  <c:v>40148</c:v>
                </c:pt>
                <c:pt idx="135">
                  <c:v>40118</c:v>
                </c:pt>
                <c:pt idx="136">
                  <c:v>40087</c:v>
                </c:pt>
                <c:pt idx="137">
                  <c:v>40057</c:v>
                </c:pt>
                <c:pt idx="138">
                  <c:v>40026</c:v>
                </c:pt>
                <c:pt idx="139">
                  <c:v>39995</c:v>
                </c:pt>
                <c:pt idx="140">
                  <c:v>39965</c:v>
                </c:pt>
                <c:pt idx="141">
                  <c:v>39934</c:v>
                </c:pt>
                <c:pt idx="142">
                  <c:v>39904</c:v>
                </c:pt>
                <c:pt idx="143">
                  <c:v>39873</c:v>
                </c:pt>
                <c:pt idx="144">
                  <c:v>39845</c:v>
                </c:pt>
                <c:pt idx="145">
                  <c:v>39814</c:v>
                </c:pt>
                <c:pt idx="146">
                  <c:v>39783</c:v>
                </c:pt>
                <c:pt idx="147">
                  <c:v>39753</c:v>
                </c:pt>
                <c:pt idx="148">
                  <c:v>39722</c:v>
                </c:pt>
                <c:pt idx="149">
                  <c:v>39692</c:v>
                </c:pt>
                <c:pt idx="150">
                  <c:v>39661</c:v>
                </c:pt>
                <c:pt idx="151">
                  <c:v>39630</c:v>
                </c:pt>
                <c:pt idx="152">
                  <c:v>39600</c:v>
                </c:pt>
                <c:pt idx="153">
                  <c:v>39569</c:v>
                </c:pt>
                <c:pt idx="154">
                  <c:v>39539</c:v>
                </c:pt>
                <c:pt idx="155">
                  <c:v>39508</c:v>
                </c:pt>
                <c:pt idx="156">
                  <c:v>39479</c:v>
                </c:pt>
                <c:pt idx="157">
                  <c:v>39448</c:v>
                </c:pt>
                <c:pt idx="158">
                  <c:v>39417</c:v>
                </c:pt>
                <c:pt idx="159">
                  <c:v>39387</c:v>
                </c:pt>
                <c:pt idx="160">
                  <c:v>39356</c:v>
                </c:pt>
                <c:pt idx="161">
                  <c:v>39326</c:v>
                </c:pt>
                <c:pt idx="162">
                  <c:v>39295</c:v>
                </c:pt>
                <c:pt idx="163">
                  <c:v>39264</c:v>
                </c:pt>
                <c:pt idx="164">
                  <c:v>39234</c:v>
                </c:pt>
                <c:pt idx="165">
                  <c:v>39203</c:v>
                </c:pt>
                <c:pt idx="166">
                  <c:v>39173</c:v>
                </c:pt>
                <c:pt idx="167">
                  <c:v>39142</c:v>
                </c:pt>
                <c:pt idx="168">
                  <c:v>39114</c:v>
                </c:pt>
                <c:pt idx="169">
                  <c:v>39083</c:v>
                </c:pt>
                <c:pt idx="170">
                  <c:v>39052</c:v>
                </c:pt>
                <c:pt idx="171">
                  <c:v>39022</c:v>
                </c:pt>
                <c:pt idx="172">
                  <c:v>38991</c:v>
                </c:pt>
                <c:pt idx="173">
                  <c:v>38961</c:v>
                </c:pt>
                <c:pt idx="174">
                  <c:v>38930</c:v>
                </c:pt>
                <c:pt idx="175">
                  <c:v>38899</c:v>
                </c:pt>
                <c:pt idx="176">
                  <c:v>38869</c:v>
                </c:pt>
                <c:pt idx="177">
                  <c:v>38838</c:v>
                </c:pt>
                <c:pt idx="178">
                  <c:v>38808</c:v>
                </c:pt>
                <c:pt idx="179">
                  <c:v>38777</c:v>
                </c:pt>
                <c:pt idx="180">
                  <c:v>38749</c:v>
                </c:pt>
                <c:pt idx="181">
                  <c:v>38718</c:v>
                </c:pt>
                <c:pt idx="182">
                  <c:v>38687</c:v>
                </c:pt>
                <c:pt idx="183">
                  <c:v>38657</c:v>
                </c:pt>
                <c:pt idx="184">
                  <c:v>38626</c:v>
                </c:pt>
                <c:pt idx="185">
                  <c:v>38596</c:v>
                </c:pt>
                <c:pt idx="186">
                  <c:v>38565</c:v>
                </c:pt>
                <c:pt idx="187">
                  <c:v>38534</c:v>
                </c:pt>
                <c:pt idx="188">
                  <c:v>38504</c:v>
                </c:pt>
                <c:pt idx="189">
                  <c:v>38473</c:v>
                </c:pt>
                <c:pt idx="190">
                  <c:v>38443</c:v>
                </c:pt>
                <c:pt idx="191">
                  <c:v>38412</c:v>
                </c:pt>
                <c:pt idx="192">
                  <c:v>38384</c:v>
                </c:pt>
              </c:numCache>
            </c:numRef>
          </c:cat>
          <c:val>
            <c:numRef>
              <c:f>'Initial Data'!$Y$3:$Y$195</c:f>
              <c:numCache>
                <c:formatCode>General</c:formatCode>
                <c:ptCount val="193"/>
                <c:pt idx="0">
                  <c:v>2.0042761324041813</c:v>
                </c:pt>
                <c:pt idx="1">
                  <c:v>1.9789356984478934</c:v>
                </c:pt>
                <c:pt idx="2">
                  <c:v>1.9456762749445677</c:v>
                </c:pt>
                <c:pt idx="3">
                  <c:v>1.666930551156161</c:v>
                </c:pt>
                <c:pt idx="4">
                  <c:v>1.7413683877098509</c:v>
                </c:pt>
                <c:pt idx="5">
                  <c:v>1.7136521222679759</c:v>
                </c:pt>
                <c:pt idx="6">
                  <c:v>2.0771301868862846</c:v>
                </c:pt>
                <c:pt idx="7">
                  <c:v>1.7936331960722203</c:v>
                </c:pt>
                <c:pt idx="8">
                  <c:v>1.3470066518847008</c:v>
                </c:pt>
                <c:pt idx="9">
                  <c:v>1.3192904656319291</c:v>
                </c:pt>
                <c:pt idx="10">
                  <c:v>1.1070636680392778</c:v>
                </c:pt>
                <c:pt idx="11">
                  <c:v>1.0334178017104847</c:v>
                </c:pt>
                <c:pt idx="12">
                  <c:v>1.2298067785872664</c:v>
                </c:pt>
                <c:pt idx="13">
                  <c:v>1.3319607222046246</c:v>
                </c:pt>
                <c:pt idx="14">
                  <c:v>1.320874247703516</c:v>
                </c:pt>
                <c:pt idx="15">
                  <c:v>1.260690528983212</c:v>
                </c:pt>
                <c:pt idx="16">
                  <c:v>1.3398796325625595</c:v>
                </c:pt>
                <c:pt idx="17">
                  <c:v>1.260690528983212</c:v>
                </c:pt>
                <c:pt idx="18">
                  <c:v>1.3580931263858091</c:v>
                </c:pt>
                <c:pt idx="19">
                  <c:v>1.2044662654418752</c:v>
                </c:pt>
                <c:pt idx="20">
                  <c:v>1.1347798542920493</c:v>
                </c:pt>
                <c:pt idx="21">
                  <c:v>1.0809312638580932</c:v>
                </c:pt>
                <c:pt idx="22">
                  <c:v>1.1102312321824517</c:v>
                </c:pt>
                <c:pt idx="23">
                  <c:v>1.1229014887551472</c:v>
                </c:pt>
                <c:pt idx="24">
                  <c:v>1.1585365853658538</c:v>
                </c:pt>
                <c:pt idx="25">
                  <c:v>1.1917960088691797</c:v>
                </c:pt>
                <c:pt idx="26">
                  <c:v>1.1498257839721253</c:v>
                </c:pt>
                <c:pt idx="27">
                  <c:v>1.0547988596769085</c:v>
                </c:pt>
                <c:pt idx="28">
                  <c:v>1.0619258789990498</c:v>
                </c:pt>
                <c:pt idx="29">
                  <c:v>1.087266392144441</c:v>
                </c:pt>
                <c:pt idx="30">
                  <c:v>1.0809312638580932</c:v>
                </c:pt>
                <c:pt idx="31">
                  <c:v>1.1569528032942666</c:v>
                </c:pt>
                <c:pt idx="32">
                  <c:v>1.1997149192271144</c:v>
                </c:pt>
                <c:pt idx="33">
                  <c:v>1.2242635413367122</c:v>
                </c:pt>
                <c:pt idx="34">
                  <c:v>1.2179284130503643</c:v>
                </c:pt>
                <c:pt idx="35">
                  <c:v>1.2203040861577448</c:v>
                </c:pt>
                <c:pt idx="36">
                  <c:v>1.2242635413367122</c:v>
                </c:pt>
                <c:pt idx="37">
                  <c:v>1.2947418435223315</c:v>
                </c:pt>
                <c:pt idx="38">
                  <c:v>1.2662337662337662</c:v>
                </c:pt>
                <c:pt idx="39">
                  <c:v>1.2282229965156795</c:v>
                </c:pt>
                <c:pt idx="40">
                  <c:v>1.2503959455178966</c:v>
                </c:pt>
                <c:pt idx="41">
                  <c:v>1.2464364903389293</c:v>
                </c:pt>
                <c:pt idx="42">
                  <c:v>1.3184985745961355</c:v>
                </c:pt>
                <c:pt idx="43">
                  <c:v>1.2591067469116251</c:v>
                </c:pt>
                <c:pt idx="44">
                  <c:v>1.244060817231549</c:v>
                </c:pt>
                <c:pt idx="45">
                  <c:v>1.2979093284764016</c:v>
                </c:pt>
                <c:pt idx="46">
                  <c:v>1.2907823091542603</c:v>
                </c:pt>
                <c:pt idx="47">
                  <c:v>1.3660120367437441</c:v>
                </c:pt>
                <c:pt idx="48">
                  <c:v>1.3755148083623692</c:v>
                </c:pt>
                <c:pt idx="49">
                  <c:v>1.3169147133354451</c:v>
                </c:pt>
                <c:pt idx="50">
                  <c:v>1.1965473550839405</c:v>
                </c:pt>
                <c:pt idx="51">
                  <c:v>1.2401013620525816</c:v>
                </c:pt>
                <c:pt idx="52">
                  <c:v>1.3438390085524232</c:v>
                </c:pt>
                <c:pt idx="53">
                  <c:v>1.4412417643332278</c:v>
                </c:pt>
                <c:pt idx="54">
                  <c:v>1.4032308362369339</c:v>
                </c:pt>
                <c:pt idx="55">
                  <c:v>1.532309154260374</c:v>
                </c:pt>
                <c:pt idx="56">
                  <c:v>1.4143174691162497</c:v>
                </c:pt>
                <c:pt idx="57">
                  <c:v>1.2028824833702882</c:v>
                </c:pt>
                <c:pt idx="58">
                  <c:v>1.3446309787773203</c:v>
                </c:pt>
                <c:pt idx="59">
                  <c:v>1.162496040544821</c:v>
                </c:pt>
                <c:pt idx="60">
                  <c:v>1.1244852708267341</c:v>
                </c:pt>
                <c:pt idx="61">
                  <c:v>1.0761799176433322</c:v>
                </c:pt>
                <c:pt idx="62">
                  <c:v>1.0445042762115933</c:v>
                </c:pt>
                <c:pt idx="63">
                  <c:v>1.0643015521064301</c:v>
                </c:pt>
                <c:pt idx="64">
                  <c:v>1.1719987329743429</c:v>
                </c:pt>
                <c:pt idx="65">
                  <c:v>1.0983528666455495</c:v>
                </c:pt>
                <c:pt idx="66">
                  <c:v>1.1078555590750714</c:v>
                </c:pt>
                <c:pt idx="67">
                  <c:v>1.1149825783972125</c:v>
                </c:pt>
                <c:pt idx="68">
                  <c:v>1.1902122267975925</c:v>
                </c:pt>
                <c:pt idx="69">
                  <c:v>1.2662337662337662</c:v>
                </c:pt>
                <c:pt idx="70">
                  <c:v>1.2218878682293317</c:v>
                </c:pt>
                <c:pt idx="71">
                  <c:v>1.2614824200190053</c:v>
                </c:pt>
                <c:pt idx="72">
                  <c:v>1.2567310738042445</c:v>
                </c:pt>
                <c:pt idx="73">
                  <c:v>1.309787852391511</c:v>
                </c:pt>
                <c:pt idx="74">
                  <c:v>1.192587899904973</c:v>
                </c:pt>
                <c:pt idx="75">
                  <c:v>1.1743744060817232</c:v>
                </c:pt>
                <c:pt idx="76">
                  <c:v>1.2274311054798859</c:v>
                </c:pt>
                <c:pt idx="77">
                  <c:v>1.2947418435223315</c:v>
                </c:pt>
                <c:pt idx="78">
                  <c:v>1.4816280487804878</c:v>
                </c:pt>
                <c:pt idx="79">
                  <c:v>1.5505226480836236</c:v>
                </c:pt>
                <c:pt idx="80">
                  <c:v>1.6035793474817865</c:v>
                </c:pt>
                <c:pt idx="81">
                  <c:v>1.4317389927146023</c:v>
                </c:pt>
                <c:pt idx="82">
                  <c:v>1.461830772885651</c:v>
                </c:pt>
                <c:pt idx="83">
                  <c:v>1.5077606113398796</c:v>
                </c:pt>
                <c:pt idx="84">
                  <c:v>1.6114982578397214</c:v>
                </c:pt>
                <c:pt idx="85">
                  <c:v>1.4610390402280646</c:v>
                </c:pt>
                <c:pt idx="86">
                  <c:v>1.4816280487804878</c:v>
                </c:pt>
                <c:pt idx="87">
                  <c:v>1.5235983528666455</c:v>
                </c:pt>
                <c:pt idx="88">
                  <c:v>1.6708900855242319</c:v>
                </c:pt>
                <c:pt idx="89">
                  <c:v>1.6550522648083623</c:v>
                </c:pt>
                <c:pt idx="90">
                  <c:v>1.7896737408932533</c:v>
                </c:pt>
                <c:pt idx="91">
                  <c:v>1.5156793633196071</c:v>
                </c:pt>
                <c:pt idx="92">
                  <c:v>1.5022172157111182</c:v>
                </c:pt>
                <c:pt idx="93">
                  <c:v>1.6978144599303135</c:v>
                </c:pt>
                <c:pt idx="94">
                  <c:v>1.8577762907823883</c:v>
                </c:pt>
                <c:pt idx="95">
                  <c:v>2.1713652201457081</c:v>
                </c:pt>
                <c:pt idx="96">
                  <c:v>2.1808679917643334</c:v>
                </c:pt>
                <c:pt idx="97">
                  <c:v>2.4105163921444408</c:v>
                </c:pt>
                <c:pt idx="98">
                  <c:v>2.3257840513145389</c:v>
                </c:pt>
                <c:pt idx="99">
                  <c:v>2.5625594710167876</c:v>
                </c:pt>
                <c:pt idx="100">
                  <c:v>2.4762432689261957</c:v>
                </c:pt>
                <c:pt idx="101">
                  <c:v>2.6512511878365532</c:v>
                </c:pt>
                <c:pt idx="102">
                  <c:v>2.4382325783972125</c:v>
                </c:pt>
                <c:pt idx="103">
                  <c:v>2.1476085682610071</c:v>
                </c:pt>
                <c:pt idx="104">
                  <c:v>2.11038961038961</c:v>
                </c:pt>
                <c:pt idx="105">
                  <c:v>2.1349381533101046</c:v>
                </c:pt>
                <c:pt idx="106">
                  <c:v>2.3843839879632562</c:v>
                </c:pt>
                <c:pt idx="107">
                  <c:v>2.4849539911308205</c:v>
                </c:pt>
                <c:pt idx="108">
                  <c:v>2.6567943458980046</c:v>
                </c:pt>
                <c:pt idx="109">
                  <c:v>2.5562241843522329</c:v>
                </c:pt>
                <c:pt idx="110">
                  <c:v>2.1333545296167244</c:v>
                </c:pt>
                <c:pt idx="111">
                  <c:v>2.5340513145391195</c:v>
                </c:pt>
                <c:pt idx="112">
                  <c:v>2.6480835445042761</c:v>
                </c:pt>
                <c:pt idx="113">
                  <c:v>2.2893569844789359</c:v>
                </c:pt>
                <c:pt idx="114">
                  <c:v>3.2031993189737094</c:v>
                </c:pt>
                <c:pt idx="115">
                  <c:v>3.0764965156794424</c:v>
                </c:pt>
                <c:pt idx="116">
                  <c:v>2.679759265125119</c:v>
                </c:pt>
                <c:pt idx="117">
                  <c:v>2.9775101362052583</c:v>
                </c:pt>
                <c:pt idx="118">
                  <c:v>3.7123852549889134</c:v>
                </c:pt>
                <c:pt idx="119">
                  <c:v>2.9117833386126071</c:v>
                </c:pt>
                <c:pt idx="120">
                  <c:v>2.6219512987012985</c:v>
                </c:pt>
                <c:pt idx="121">
                  <c:v>2.1689894678492241</c:v>
                </c:pt>
                <c:pt idx="122">
                  <c:v>2.3899271460247071</c:v>
                </c:pt>
                <c:pt idx="123">
                  <c:v>2.1729490814063985</c:v>
                </c:pt>
                <c:pt idx="124">
                  <c:v>1.9140006335128288</c:v>
                </c:pt>
                <c:pt idx="125">
                  <c:v>1.6875197180867914</c:v>
                </c:pt>
                <c:pt idx="126">
                  <c:v>1.4990497307570478</c:v>
                </c:pt>
                <c:pt idx="127">
                  <c:v>1.3921444409249286</c:v>
                </c:pt>
                <c:pt idx="128">
                  <c:v>1.442033496990814</c:v>
                </c:pt>
                <c:pt idx="129">
                  <c:v>1.4277796167247385</c:v>
                </c:pt>
                <c:pt idx="130">
                  <c:v>1.4459930313588851</c:v>
                </c:pt>
                <c:pt idx="131">
                  <c:v>1.3573011561609123</c:v>
                </c:pt>
                <c:pt idx="132">
                  <c:v>1.2725688945201141</c:v>
                </c:pt>
                <c:pt idx="133">
                  <c:v>1.2591067469116251</c:v>
                </c:pt>
                <c:pt idx="134">
                  <c:v>1.309787852391511</c:v>
                </c:pt>
                <c:pt idx="135">
                  <c:v>1.4372822299651566</c:v>
                </c:pt>
                <c:pt idx="136">
                  <c:v>1.2725688945201141</c:v>
                </c:pt>
                <c:pt idx="137">
                  <c:v>1.2971174374406083</c:v>
                </c:pt>
                <c:pt idx="138">
                  <c:v>1.1577446943300602</c:v>
                </c:pt>
                <c:pt idx="139">
                  <c:v>1.0848907190370605</c:v>
                </c:pt>
                <c:pt idx="140">
                  <c:v>1.0595502058916693</c:v>
                </c:pt>
                <c:pt idx="141">
                  <c:v>1.2250554323725056</c:v>
                </c:pt>
                <c:pt idx="142">
                  <c:v>0.9668989547038328</c:v>
                </c:pt>
                <c:pt idx="143">
                  <c:v>1.0128286347798543</c:v>
                </c:pt>
                <c:pt idx="144">
                  <c:v>1.0199556541019956</c:v>
                </c:pt>
                <c:pt idx="145">
                  <c:v>0.99144757681343043</c:v>
                </c:pt>
                <c:pt idx="146">
                  <c:v>0.88691796008869173</c:v>
                </c:pt>
                <c:pt idx="147">
                  <c:v>0.81010452961672474</c:v>
                </c:pt>
                <c:pt idx="148">
                  <c:v>0.75863161229014886</c:v>
                </c:pt>
                <c:pt idx="149">
                  <c:v>0.93839087741526761</c:v>
                </c:pt>
                <c:pt idx="150">
                  <c:v>1.0587583148558757</c:v>
                </c:pt>
                <c:pt idx="151">
                  <c:v>1.3881850649350649</c:v>
                </c:pt>
                <c:pt idx="152">
                  <c:v>1.3670414950902756</c:v>
                </c:pt>
                <c:pt idx="153">
                  <c:v>1.3203199239784604</c:v>
                </c:pt>
                <c:pt idx="154">
                  <c:v>1.3240417326575864</c:v>
                </c:pt>
                <c:pt idx="155">
                  <c:v>1.3494615140956605</c:v>
                </c:pt>
                <c:pt idx="156">
                  <c:v>1.5574912100095026</c:v>
                </c:pt>
                <c:pt idx="157">
                  <c:v>1.3318024231865695</c:v>
                </c:pt>
                <c:pt idx="158">
                  <c:v>1.1638422553056698</c:v>
                </c:pt>
                <c:pt idx="159">
                  <c:v>1.1007285397529301</c:v>
                </c:pt>
                <c:pt idx="160">
                  <c:v>1.1371555273994298</c:v>
                </c:pt>
                <c:pt idx="161">
                  <c:v>1.0813272093759898</c:v>
                </c:pt>
                <c:pt idx="162">
                  <c:v>0.95011086474501105</c:v>
                </c:pt>
                <c:pt idx="163">
                  <c:v>1.0137789040228065</c:v>
                </c:pt>
                <c:pt idx="164">
                  <c:v>0.97798542920494136</c:v>
                </c:pt>
                <c:pt idx="165">
                  <c:v>1.0597877732024072</c:v>
                </c:pt>
                <c:pt idx="166">
                  <c:v>1.0559866962305988</c:v>
                </c:pt>
                <c:pt idx="167">
                  <c:v>1.0573329109914475</c:v>
                </c:pt>
                <c:pt idx="168">
                  <c:v>1.1185460880582831</c:v>
                </c:pt>
                <c:pt idx="169">
                  <c:v>1.0703199239784607</c:v>
                </c:pt>
                <c:pt idx="170">
                  <c:v>1.0186886284447261</c:v>
                </c:pt>
                <c:pt idx="171">
                  <c:v>1.1061133987963256</c:v>
                </c:pt>
                <c:pt idx="172">
                  <c:v>0.97149192271143492</c:v>
                </c:pt>
                <c:pt idx="173">
                  <c:v>0.90679442508710806</c:v>
                </c:pt>
                <c:pt idx="174">
                  <c:v>1.0221729490022173</c:v>
                </c:pt>
                <c:pt idx="175">
                  <c:v>0.90394361735825146</c:v>
                </c:pt>
                <c:pt idx="176">
                  <c:v>0.88208742477035151</c:v>
                </c:pt>
                <c:pt idx="177">
                  <c:v>1</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numCache>
            </c:numRef>
          </c:val>
          <c:smooth val="0"/>
          <c:extLst>
            <c:ext xmlns:c16="http://schemas.microsoft.com/office/drawing/2014/chart" uri="{C3380CC4-5D6E-409C-BE32-E72D297353CC}">
              <c16:uniqueId val="{00000017-1051-424F-920E-2A775496EC92}"/>
            </c:ext>
          </c:extLst>
        </c:ser>
        <c:dLbls>
          <c:showLegendKey val="0"/>
          <c:showVal val="0"/>
          <c:showCatName val="0"/>
          <c:showSerName val="0"/>
          <c:showPercent val="0"/>
          <c:showBubbleSize val="0"/>
        </c:dLbls>
        <c:marker val="1"/>
        <c:smooth val="0"/>
        <c:axId val="1743470032"/>
        <c:axId val="1743490416"/>
      </c:lineChart>
      <c:dateAx>
        <c:axId val="174347003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490416"/>
        <c:crosses val="autoZero"/>
        <c:auto val="1"/>
        <c:lblOffset val="100"/>
        <c:baseTimeUnit val="months"/>
      </c:dateAx>
      <c:valAx>
        <c:axId val="1743490416"/>
        <c:scaling>
          <c:orientation val="minMax"/>
          <c:max val="1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470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'Final Input Data'!$D$2</c:f>
              <c:strCache>
                <c:ptCount val="1"/>
                <c:pt idx="0">
                  <c:v>Twitter (USD)</c:v>
                </c:pt>
              </c:strCache>
            </c:strRef>
          </c:tx>
          <c:spPr>
            <a:ln w="28575" cap="rnd">
              <a:solidFill>
                <a:schemeClr val="accent1"/>
              </a:solidFill>
              <a:round/>
            </a:ln>
            <a:effectLst/>
          </c:spPr>
          <c:marker>
            <c:symbol val="none"/>
          </c:marker>
          <c:cat>
            <c:numRef>
              <c:f>'Final Input Data'!$A$3:$A$51</c:f>
              <c:numCache>
                <c:formatCode>[$-F800]dddd\,\ mmmm\ dd\,\ yyyy</c:formatCode>
                <c:ptCount val="49"/>
                <c:pt idx="0">
                  <c:v>38322</c:v>
                </c:pt>
                <c:pt idx="1">
                  <c:v>38443</c:v>
                </c:pt>
                <c:pt idx="2">
                  <c:v>38565</c:v>
                </c:pt>
                <c:pt idx="3">
                  <c:v>38687</c:v>
                </c:pt>
                <c:pt idx="4">
                  <c:v>38808</c:v>
                </c:pt>
                <c:pt idx="5">
                  <c:v>38930</c:v>
                </c:pt>
                <c:pt idx="6">
                  <c:v>39052</c:v>
                </c:pt>
                <c:pt idx="7">
                  <c:v>39173</c:v>
                </c:pt>
                <c:pt idx="8">
                  <c:v>39295</c:v>
                </c:pt>
                <c:pt idx="9">
                  <c:v>39417</c:v>
                </c:pt>
                <c:pt idx="10">
                  <c:v>39539</c:v>
                </c:pt>
                <c:pt idx="11">
                  <c:v>39661</c:v>
                </c:pt>
                <c:pt idx="12">
                  <c:v>39783</c:v>
                </c:pt>
                <c:pt idx="13">
                  <c:v>39904</c:v>
                </c:pt>
                <c:pt idx="14">
                  <c:v>40026</c:v>
                </c:pt>
                <c:pt idx="15">
                  <c:v>40148</c:v>
                </c:pt>
                <c:pt idx="16">
                  <c:v>40269</c:v>
                </c:pt>
                <c:pt idx="17">
                  <c:v>40391</c:v>
                </c:pt>
                <c:pt idx="18">
                  <c:v>40513</c:v>
                </c:pt>
                <c:pt idx="19">
                  <c:v>40634</c:v>
                </c:pt>
                <c:pt idx="20">
                  <c:v>40756</c:v>
                </c:pt>
                <c:pt idx="21">
                  <c:v>40878</c:v>
                </c:pt>
                <c:pt idx="22">
                  <c:v>41000</c:v>
                </c:pt>
                <c:pt idx="23">
                  <c:v>41122</c:v>
                </c:pt>
                <c:pt idx="24">
                  <c:v>41244</c:v>
                </c:pt>
                <c:pt idx="25">
                  <c:v>41365</c:v>
                </c:pt>
                <c:pt idx="26">
                  <c:v>41487</c:v>
                </c:pt>
                <c:pt idx="27">
                  <c:v>41609</c:v>
                </c:pt>
                <c:pt idx="28">
                  <c:v>41730</c:v>
                </c:pt>
                <c:pt idx="29">
                  <c:v>41852</c:v>
                </c:pt>
                <c:pt idx="30">
                  <c:v>41974</c:v>
                </c:pt>
                <c:pt idx="31">
                  <c:v>42095</c:v>
                </c:pt>
                <c:pt idx="32">
                  <c:v>42217</c:v>
                </c:pt>
                <c:pt idx="33">
                  <c:v>42339</c:v>
                </c:pt>
                <c:pt idx="34">
                  <c:v>42461</c:v>
                </c:pt>
                <c:pt idx="35">
                  <c:v>42583</c:v>
                </c:pt>
                <c:pt idx="36">
                  <c:v>42705</c:v>
                </c:pt>
                <c:pt idx="37">
                  <c:v>42826</c:v>
                </c:pt>
                <c:pt idx="38">
                  <c:v>42948</c:v>
                </c:pt>
                <c:pt idx="39">
                  <c:v>43070</c:v>
                </c:pt>
                <c:pt idx="40">
                  <c:v>43191</c:v>
                </c:pt>
                <c:pt idx="41">
                  <c:v>43313</c:v>
                </c:pt>
                <c:pt idx="42">
                  <c:v>43435</c:v>
                </c:pt>
                <c:pt idx="43">
                  <c:v>43556</c:v>
                </c:pt>
                <c:pt idx="44">
                  <c:v>43678</c:v>
                </c:pt>
                <c:pt idx="45">
                  <c:v>43800</c:v>
                </c:pt>
                <c:pt idx="46">
                  <c:v>43922</c:v>
                </c:pt>
                <c:pt idx="47">
                  <c:v>44044</c:v>
                </c:pt>
                <c:pt idx="48">
                  <c:v>44166</c:v>
                </c:pt>
              </c:numCache>
            </c:numRef>
          </c:cat>
          <c:val>
            <c:numRef>
              <c:f>'Final Input Data'!$D$3:$D$51</c:f>
              <c:numCache>
                <c:formatCode>General</c:formatCode>
                <c:ptCount val="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10</c:v>
                </c:pt>
                <c:pt idx="28">
                  <c:v>6.12</c:v>
                </c:pt>
                <c:pt idx="29">
                  <c:v>7.82</c:v>
                </c:pt>
                <c:pt idx="30">
                  <c:v>5.64</c:v>
                </c:pt>
                <c:pt idx="31">
                  <c:v>6.12</c:v>
                </c:pt>
                <c:pt idx="32">
                  <c:v>4.37</c:v>
                </c:pt>
                <c:pt idx="33">
                  <c:v>3.64</c:v>
                </c:pt>
                <c:pt idx="34">
                  <c:v>2.2999999999999998</c:v>
                </c:pt>
                <c:pt idx="35">
                  <c:v>3.02</c:v>
                </c:pt>
                <c:pt idx="36">
                  <c:v>2.56</c:v>
                </c:pt>
                <c:pt idx="37">
                  <c:v>2.59</c:v>
                </c:pt>
                <c:pt idx="38">
                  <c:v>2.66</c:v>
                </c:pt>
                <c:pt idx="39">
                  <c:v>3.77</c:v>
                </c:pt>
                <c:pt idx="40">
                  <c:v>4.76</c:v>
                </c:pt>
                <c:pt idx="41">
                  <c:v>5.53</c:v>
                </c:pt>
                <c:pt idx="42">
                  <c:v>4.5199999999999996</c:v>
                </c:pt>
                <c:pt idx="43">
                  <c:v>6.27</c:v>
                </c:pt>
                <c:pt idx="44">
                  <c:v>6.7</c:v>
                </c:pt>
                <c:pt idx="45">
                  <c:v>5.04</c:v>
                </c:pt>
                <c:pt idx="46">
                  <c:v>4.51</c:v>
                </c:pt>
                <c:pt idx="47">
                  <c:v>6.38</c:v>
                </c:pt>
                <c:pt idx="48">
                  <c:v>8.51</c:v>
                </c:pt>
              </c:numCache>
            </c:numRef>
          </c:val>
          <c:smooth val="0"/>
          <c:extLst>
            <c:ext xmlns:c16="http://schemas.microsoft.com/office/drawing/2014/chart" uri="{C3380CC4-5D6E-409C-BE32-E72D297353CC}">
              <c16:uniqueId val="{00000000-00B8-4FCA-B18E-C5B3B5A912CF}"/>
            </c:ext>
          </c:extLst>
        </c:ser>
        <c:ser>
          <c:idx val="1"/>
          <c:order val="1"/>
          <c:tx>
            <c:strRef>
              <c:f>'Final Input Data'!$E$2</c:f>
              <c:strCache>
                <c:ptCount val="1"/>
                <c:pt idx="0">
                  <c:v>Balfour Beatty (GBP)</c:v>
                </c:pt>
              </c:strCache>
            </c:strRef>
          </c:tx>
          <c:spPr>
            <a:ln w="28575" cap="rnd">
              <a:solidFill>
                <a:schemeClr val="accent2"/>
              </a:solidFill>
              <a:round/>
            </a:ln>
            <a:effectLst/>
          </c:spPr>
          <c:marker>
            <c:symbol val="none"/>
          </c:marker>
          <c:cat>
            <c:numRef>
              <c:f>'Final Input Data'!$A$3:$A$51</c:f>
              <c:numCache>
                <c:formatCode>[$-F800]dddd\,\ mmmm\ dd\,\ yyyy</c:formatCode>
                <c:ptCount val="49"/>
                <c:pt idx="0">
                  <c:v>38322</c:v>
                </c:pt>
                <c:pt idx="1">
                  <c:v>38443</c:v>
                </c:pt>
                <c:pt idx="2">
                  <c:v>38565</c:v>
                </c:pt>
                <c:pt idx="3">
                  <c:v>38687</c:v>
                </c:pt>
                <c:pt idx="4">
                  <c:v>38808</c:v>
                </c:pt>
                <c:pt idx="5">
                  <c:v>38930</c:v>
                </c:pt>
                <c:pt idx="6">
                  <c:v>39052</c:v>
                </c:pt>
                <c:pt idx="7">
                  <c:v>39173</c:v>
                </c:pt>
                <c:pt idx="8">
                  <c:v>39295</c:v>
                </c:pt>
                <c:pt idx="9">
                  <c:v>39417</c:v>
                </c:pt>
                <c:pt idx="10">
                  <c:v>39539</c:v>
                </c:pt>
                <c:pt idx="11">
                  <c:v>39661</c:v>
                </c:pt>
                <c:pt idx="12">
                  <c:v>39783</c:v>
                </c:pt>
                <c:pt idx="13">
                  <c:v>39904</c:v>
                </c:pt>
                <c:pt idx="14">
                  <c:v>40026</c:v>
                </c:pt>
                <c:pt idx="15">
                  <c:v>40148</c:v>
                </c:pt>
                <c:pt idx="16">
                  <c:v>40269</c:v>
                </c:pt>
                <c:pt idx="17">
                  <c:v>40391</c:v>
                </c:pt>
                <c:pt idx="18">
                  <c:v>40513</c:v>
                </c:pt>
                <c:pt idx="19">
                  <c:v>40634</c:v>
                </c:pt>
                <c:pt idx="20">
                  <c:v>40756</c:v>
                </c:pt>
                <c:pt idx="21">
                  <c:v>40878</c:v>
                </c:pt>
                <c:pt idx="22">
                  <c:v>41000</c:v>
                </c:pt>
                <c:pt idx="23">
                  <c:v>41122</c:v>
                </c:pt>
                <c:pt idx="24">
                  <c:v>41244</c:v>
                </c:pt>
                <c:pt idx="25">
                  <c:v>41365</c:v>
                </c:pt>
                <c:pt idx="26">
                  <c:v>41487</c:v>
                </c:pt>
                <c:pt idx="27">
                  <c:v>41609</c:v>
                </c:pt>
                <c:pt idx="28">
                  <c:v>41730</c:v>
                </c:pt>
                <c:pt idx="29">
                  <c:v>41852</c:v>
                </c:pt>
                <c:pt idx="30">
                  <c:v>41974</c:v>
                </c:pt>
                <c:pt idx="31">
                  <c:v>42095</c:v>
                </c:pt>
                <c:pt idx="32">
                  <c:v>42217</c:v>
                </c:pt>
                <c:pt idx="33">
                  <c:v>42339</c:v>
                </c:pt>
                <c:pt idx="34">
                  <c:v>42461</c:v>
                </c:pt>
                <c:pt idx="35">
                  <c:v>42583</c:v>
                </c:pt>
                <c:pt idx="36">
                  <c:v>42705</c:v>
                </c:pt>
                <c:pt idx="37">
                  <c:v>42826</c:v>
                </c:pt>
                <c:pt idx="38">
                  <c:v>42948</c:v>
                </c:pt>
                <c:pt idx="39">
                  <c:v>43070</c:v>
                </c:pt>
                <c:pt idx="40">
                  <c:v>43191</c:v>
                </c:pt>
                <c:pt idx="41">
                  <c:v>43313</c:v>
                </c:pt>
                <c:pt idx="42">
                  <c:v>43435</c:v>
                </c:pt>
                <c:pt idx="43">
                  <c:v>43556</c:v>
                </c:pt>
                <c:pt idx="44">
                  <c:v>43678</c:v>
                </c:pt>
                <c:pt idx="45">
                  <c:v>43800</c:v>
                </c:pt>
                <c:pt idx="46">
                  <c:v>43922</c:v>
                </c:pt>
                <c:pt idx="47">
                  <c:v>44044</c:v>
                </c:pt>
                <c:pt idx="48">
                  <c:v>44166</c:v>
                </c:pt>
              </c:numCache>
            </c:numRef>
          </c:cat>
          <c:val>
            <c:numRef>
              <c:f>'Final Input Data'!$E$3:$E$51</c:f>
              <c:numCache>
                <c:formatCode>General</c:formatCode>
                <c:ptCount val="49"/>
                <c:pt idx="0">
                  <c:v>10</c:v>
                </c:pt>
                <c:pt idx="1">
                  <c:v>9.2799999999999994</c:v>
                </c:pt>
                <c:pt idx="2">
                  <c:v>10.09</c:v>
                </c:pt>
                <c:pt idx="3">
                  <c:v>10.85</c:v>
                </c:pt>
                <c:pt idx="4">
                  <c:v>10.94</c:v>
                </c:pt>
                <c:pt idx="5">
                  <c:v>11.37</c:v>
                </c:pt>
                <c:pt idx="6">
                  <c:v>13.5</c:v>
                </c:pt>
                <c:pt idx="7">
                  <c:v>14.29</c:v>
                </c:pt>
                <c:pt idx="8">
                  <c:v>14.43</c:v>
                </c:pt>
                <c:pt idx="9">
                  <c:v>15.15</c:v>
                </c:pt>
                <c:pt idx="10">
                  <c:v>13.42</c:v>
                </c:pt>
                <c:pt idx="11">
                  <c:v>12.58</c:v>
                </c:pt>
                <c:pt idx="12">
                  <c:v>10.039999999999999</c:v>
                </c:pt>
                <c:pt idx="13">
                  <c:v>10.28</c:v>
                </c:pt>
                <c:pt idx="14">
                  <c:v>10.27</c:v>
                </c:pt>
                <c:pt idx="15">
                  <c:v>9.0500000000000007</c:v>
                </c:pt>
                <c:pt idx="16">
                  <c:v>9.6999999999999993</c:v>
                </c:pt>
                <c:pt idx="17">
                  <c:v>8.39</c:v>
                </c:pt>
                <c:pt idx="18">
                  <c:v>10.95</c:v>
                </c:pt>
                <c:pt idx="19">
                  <c:v>11.48</c:v>
                </c:pt>
                <c:pt idx="20">
                  <c:v>8.74</c:v>
                </c:pt>
                <c:pt idx="21">
                  <c:v>9.27</c:v>
                </c:pt>
                <c:pt idx="22">
                  <c:v>9.14</c:v>
                </c:pt>
                <c:pt idx="23">
                  <c:v>9.82</c:v>
                </c:pt>
                <c:pt idx="24">
                  <c:v>9.58</c:v>
                </c:pt>
                <c:pt idx="25">
                  <c:v>7.56</c:v>
                </c:pt>
                <c:pt idx="26">
                  <c:v>8.6300000000000008</c:v>
                </c:pt>
                <c:pt idx="27">
                  <c:v>10.039999999999999</c:v>
                </c:pt>
                <c:pt idx="28">
                  <c:v>9.81</c:v>
                </c:pt>
                <c:pt idx="29">
                  <c:v>8.51</c:v>
                </c:pt>
                <c:pt idx="30">
                  <c:v>7.42</c:v>
                </c:pt>
                <c:pt idx="31">
                  <c:v>8.49</c:v>
                </c:pt>
                <c:pt idx="32">
                  <c:v>9.5399999999999991</c:v>
                </c:pt>
                <c:pt idx="33">
                  <c:v>9.4600000000000009</c:v>
                </c:pt>
                <c:pt idx="34">
                  <c:v>8.35</c:v>
                </c:pt>
                <c:pt idx="35">
                  <c:v>9.8800000000000008</c:v>
                </c:pt>
                <c:pt idx="36">
                  <c:v>9.41</c:v>
                </c:pt>
                <c:pt idx="37">
                  <c:v>10.220000000000001</c:v>
                </c:pt>
                <c:pt idx="38">
                  <c:v>9.41</c:v>
                </c:pt>
                <c:pt idx="39">
                  <c:v>10.4</c:v>
                </c:pt>
                <c:pt idx="40">
                  <c:v>10.3</c:v>
                </c:pt>
                <c:pt idx="41">
                  <c:v>10.14</c:v>
                </c:pt>
                <c:pt idx="42">
                  <c:v>8.73</c:v>
                </c:pt>
                <c:pt idx="43">
                  <c:v>8.7899999999999991</c:v>
                </c:pt>
                <c:pt idx="44">
                  <c:v>7.55</c:v>
                </c:pt>
                <c:pt idx="45">
                  <c:v>9.15</c:v>
                </c:pt>
                <c:pt idx="46">
                  <c:v>9.09</c:v>
                </c:pt>
                <c:pt idx="47">
                  <c:v>7.81</c:v>
                </c:pt>
                <c:pt idx="48">
                  <c:v>9.4600000000000009</c:v>
                </c:pt>
              </c:numCache>
            </c:numRef>
          </c:val>
          <c:smooth val="0"/>
          <c:extLst>
            <c:ext xmlns:c16="http://schemas.microsoft.com/office/drawing/2014/chart" uri="{C3380CC4-5D6E-409C-BE32-E72D297353CC}">
              <c16:uniqueId val="{00000001-00B8-4FCA-B18E-C5B3B5A912CF}"/>
            </c:ext>
          </c:extLst>
        </c:ser>
        <c:ser>
          <c:idx val="2"/>
          <c:order val="2"/>
          <c:tx>
            <c:strRef>
              <c:f>'Final Input Data'!$F$2</c:f>
              <c:strCache>
                <c:ptCount val="1"/>
                <c:pt idx="0">
                  <c:v>BP.l (GBP)</c:v>
                </c:pt>
              </c:strCache>
            </c:strRef>
          </c:tx>
          <c:spPr>
            <a:ln w="28575" cap="rnd">
              <a:solidFill>
                <a:schemeClr val="accent3"/>
              </a:solidFill>
              <a:round/>
            </a:ln>
            <a:effectLst/>
          </c:spPr>
          <c:marker>
            <c:symbol val="none"/>
          </c:marker>
          <c:cat>
            <c:numRef>
              <c:f>'Final Input Data'!$A$3:$A$51</c:f>
              <c:numCache>
                <c:formatCode>[$-F800]dddd\,\ mmmm\ dd\,\ yyyy</c:formatCode>
                <c:ptCount val="49"/>
                <c:pt idx="0">
                  <c:v>38322</c:v>
                </c:pt>
                <c:pt idx="1">
                  <c:v>38443</c:v>
                </c:pt>
                <c:pt idx="2">
                  <c:v>38565</c:v>
                </c:pt>
                <c:pt idx="3">
                  <c:v>38687</c:v>
                </c:pt>
                <c:pt idx="4">
                  <c:v>38808</c:v>
                </c:pt>
                <c:pt idx="5">
                  <c:v>38930</c:v>
                </c:pt>
                <c:pt idx="6">
                  <c:v>39052</c:v>
                </c:pt>
                <c:pt idx="7">
                  <c:v>39173</c:v>
                </c:pt>
                <c:pt idx="8">
                  <c:v>39295</c:v>
                </c:pt>
                <c:pt idx="9">
                  <c:v>39417</c:v>
                </c:pt>
                <c:pt idx="10">
                  <c:v>39539</c:v>
                </c:pt>
                <c:pt idx="11">
                  <c:v>39661</c:v>
                </c:pt>
                <c:pt idx="12">
                  <c:v>39783</c:v>
                </c:pt>
                <c:pt idx="13">
                  <c:v>39904</c:v>
                </c:pt>
                <c:pt idx="14">
                  <c:v>40026</c:v>
                </c:pt>
                <c:pt idx="15">
                  <c:v>40148</c:v>
                </c:pt>
                <c:pt idx="16">
                  <c:v>40269</c:v>
                </c:pt>
                <c:pt idx="17">
                  <c:v>40391</c:v>
                </c:pt>
                <c:pt idx="18">
                  <c:v>40513</c:v>
                </c:pt>
                <c:pt idx="19">
                  <c:v>40634</c:v>
                </c:pt>
                <c:pt idx="20">
                  <c:v>40756</c:v>
                </c:pt>
                <c:pt idx="21">
                  <c:v>40878</c:v>
                </c:pt>
                <c:pt idx="22">
                  <c:v>41000</c:v>
                </c:pt>
                <c:pt idx="23">
                  <c:v>41122</c:v>
                </c:pt>
                <c:pt idx="24">
                  <c:v>41244</c:v>
                </c:pt>
                <c:pt idx="25">
                  <c:v>41365</c:v>
                </c:pt>
                <c:pt idx="26">
                  <c:v>41487</c:v>
                </c:pt>
                <c:pt idx="27">
                  <c:v>41609</c:v>
                </c:pt>
                <c:pt idx="28">
                  <c:v>41730</c:v>
                </c:pt>
                <c:pt idx="29">
                  <c:v>41852</c:v>
                </c:pt>
                <c:pt idx="30">
                  <c:v>41974</c:v>
                </c:pt>
                <c:pt idx="31">
                  <c:v>42095</c:v>
                </c:pt>
                <c:pt idx="32">
                  <c:v>42217</c:v>
                </c:pt>
                <c:pt idx="33">
                  <c:v>42339</c:v>
                </c:pt>
                <c:pt idx="34">
                  <c:v>42461</c:v>
                </c:pt>
                <c:pt idx="35">
                  <c:v>42583</c:v>
                </c:pt>
                <c:pt idx="36">
                  <c:v>42705</c:v>
                </c:pt>
                <c:pt idx="37">
                  <c:v>42826</c:v>
                </c:pt>
                <c:pt idx="38">
                  <c:v>42948</c:v>
                </c:pt>
                <c:pt idx="39">
                  <c:v>43070</c:v>
                </c:pt>
                <c:pt idx="40">
                  <c:v>43191</c:v>
                </c:pt>
                <c:pt idx="41">
                  <c:v>43313</c:v>
                </c:pt>
                <c:pt idx="42">
                  <c:v>43435</c:v>
                </c:pt>
                <c:pt idx="43">
                  <c:v>43556</c:v>
                </c:pt>
                <c:pt idx="44">
                  <c:v>43678</c:v>
                </c:pt>
                <c:pt idx="45">
                  <c:v>43800</c:v>
                </c:pt>
                <c:pt idx="46">
                  <c:v>43922</c:v>
                </c:pt>
                <c:pt idx="47">
                  <c:v>44044</c:v>
                </c:pt>
                <c:pt idx="48">
                  <c:v>44166</c:v>
                </c:pt>
              </c:numCache>
            </c:numRef>
          </c:cat>
          <c:val>
            <c:numRef>
              <c:f>'Final Input Data'!$F$3:$F$51</c:f>
              <c:numCache>
                <c:formatCode>General</c:formatCode>
                <c:ptCount val="49"/>
                <c:pt idx="0">
                  <c:v>10</c:v>
                </c:pt>
                <c:pt idx="1">
                  <c:v>10.210000000000001</c:v>
                </c:pt>
                <c:pt idx="2">
                  <c:v>12.08</c:v>
                </c:pt>
                <c:pt idx="3">
                  <c:v>11.84</c:v>
                </c:pt>
                <c:pt idx="4">
                  <c:v>12.93</c:v>
                </c:pt>
                <c:pt idx="5">
                  <c:v>11.41</c:v>
                </c:pt>
                <c:pt idx="6">
                  <c:v>10.85</c:v>
                </c:pt>
                <c:pt idx="7">
                  <c:v>10.81</c:v>
                </c:pt>
                <c:pt idx="8">
                  <c:v>10.66</c:v>
                </c:pt>
                <c:pt idx="9">
                  <c:v>11.76</c:v>
                </c:pt>
                <c:pt idx="10">
                  <c:v>11.68</c:v>
                </c:pt>
                <c:pt idx="11">
                  <c:v>10.11</c:v>
                </c:pt>
                <c:pt idx="12">
                  <c:v>10.06</c:v>
                </c:pt>
                <c:pt idx="13">
                  <c:v>9.23</c:v>
                </c:pt>
                <c:pt idx="14">
                  <c:v>10.17</c:v>
                </c:pt>
                <c:pt idx="15">
                  <c:v>11.47</c:v>
                </c:pt>
                <c:pt idx="16">
                  <c:v>11</c:v>
                </c:pt>
                <c:pt idx="17">
                  <c:v>7.28</c:v>
                </c:pt>
                <c:pt idx="18">
                  <c:v>8.9</c:v>
                </c:pt>
                <c:pt idx="19">
                  <c:v>8.84</c:v>
                </c:pt>
                <c:pt idx="20">
                  <c:v>7.7</c:v>
                </c:pt>
                <c:pt idx="21">
                  <c:v>8.8000000000000007</c:v>
                </c:pt>
                <c:pt idx="22">
                  <c:v>8.51</c:v>
                </c:pt>
                <c:pt idx="23">
                  <c:v>8.44</c:v>
                </c:pt>
                <c:pt idx="24">
                  <c:v>8.1199999999999992</c:v>
                </c:pt>
                <c:pt idx="25">
                  <c:v>8.92</c:v>
                </c:pt>
                <c:pt idx="26">
                  <c:v>8.5299999999999994</c:v>
                </c:pt>
                <c:pt idx="27">
                  <c:v>9.33</c:v>
                </c:pt>
                <c:pt idx="28">
                  <c:v>9.5399999999999991</c:v>
                </c:pt>
                <c:pt idx="29">
                  <c:v>9.2100000000000009</c:v>
                </c:pt>
                <c:pt idx="30">
                  <c:v>7.86</c:v>
                </c:pt>
                <c:pt idx="31">
                  <c:v>8.99</c:v>
                </c:pt>
                <c:pt idx="32">
                  <c:v>6.89</c:v>
                </c:pt>
                <c:pt idx="33">
                  <c:v>6.77</c:v>
                </c:pt>
                <c:pt idx="34">
                  <c:v>7.15</c:v>
                </c:pt>
                <c:pt idx="35">
                  <c:v>8.18</c:v>
                </c:pt>
                <c:pt idx="36">
                  <c:v>9.74</c:v>
                </c:pt>
                <c:pt idx="37">
                  <c:v>8.4600000000000009</c:v>
                </c:pt>
                <c:pt idx="38">
                  <c:v>8.51</c:v>
                </c:pt>
                <c:pt idx="39">
                  <c:v>9.99</c:v>
                </c:pt>
                <c:pt idx="40">
                  <c:v>10.29</c:v>
                </c:pt>
                <c:pt idx="41">
                  <c:v>10.46</c:v>
                </c:pt>
                <c:pt idx="42">
                  <c:v>9.48</c:v>
                </c:pt>
                <c:pt idx="43">
                  <c:v>10.69</c:v>
                </c:pt>
                <c:pt idx="44">
                  <c:v>9.56</c:v>
                </c:pt>
                <c:pt idx="45">
                  <c:v>9.02</c:v>
                </c:pt>
                <c:pt idx="46">
                  <c:v>5.99</c:v>
                </c:pt>
                <c:pt idx="47">
                  <c:v>5.05</c:v>
                </c:pt>
                <c:pt idx="48">
                  <c:v>4.87</c:v>
                </c:pt>
              </c:numCache>
            </c:numRef>
          </c:val>
          <c:smooth val="0"/>
          <c:extLst>
            <c:ext xmlns:c16="http://schemas.microsoft.com/office/drawing/2014/chart" uri="{C3380CC4-5D6E-409C-BE32-E72D297353CC}">
              <c16:uniqueId val="{00000002-00B8-4FCA-B18E-C5B3B5A912CF}"/>
            </c:ext>
          </c:extLst>
        </c:ser>
        <c:ser>
          <c:idx val="3"/>
          <c:order val="3"/>
          <c:tx>
            <c:strRef>
              <c:f>'Final Input Data'!$G$2</c:f>
              <c:strCache>
                <c:ptCount val="1"/>
                <c:pt idx="0">
                  <c:v>Volkswagen (EUR)</c:v>
                </c:pt>
              </c:strCache>
            </c:strRef>
          </c:tx>
          <c:spPr>
            <a:ln w="28575" cap="rnd">
              <a:solidFill>
                <a:schemeClr val="accent4"/>
              </a:solidFill>
              <a:round/>
            </a:ln>
            <a:effectLst/>
          </c:spPr>
          <c:marker>
            <c:symbol val="none"/>
          </c:marker>
          <c:cat>
            <c:numRef>
              <c:f>'Final Input Data'!$A$3:$A$51</c:f>
              <c:numCache>
                <c:formatCode>[$-F800]dddd\,\ mmmm\ dd\,\ yyyy</c:formatCode>
                <c:ptCount val="49"/>
                <c:pt idx="0">
                  <c:v>38322</c:v>
                </c:pt>
                <c:pt idx="1">
                  <c:v>38443</c:v>
                </c:pt>
                <c:pt idx="2">
                  <c:v>38565</c:v>
                </c:pt>
                <c:pt idx="3">
                  <c:v>38687</c:v>
                </c:pt>
                <c:pt idx="4">
                  <c:v>38808</c:v>
                </c:pt>
                <c:pt idx="5">
                  <c:v>38930</c:v>
                </c:pt>
                <c:pt idx="6">
                  <c:v>39052</c:v>
                </c:pt>
                <c:pt idx="7">
                  <c:v>39173</c:v>
                </c:pt>
                <c:pt idx="8">
                  <c:v>39295</c:v>
                </c:pt>
                <c:pt idx="9">
                  <c:v>39417</c:v>
                </c:pt>
                <c:pt idx="10">
                  <c:v>39539</c:v>
                </c:pt>
                <c:pt idx="11">
                  <c:v>39661</c:v>
                </c:pt>
                <c:pt idx="12">
                  <c:v>39783</c:v>
                </c:pt>
                <c:pt idx="13">
                  <c:v>39904</c:v>
                </c:pt>
                <c:pt idx="14">
                  <c:v>40026</c:v>
                </c:pt>
                <c:pt idx="15">
                  <c:v>40148</c:v>
                </c:pt>
                <c:pt idx="16">
                  <c:v>40269</c:v>
                </c:pt>
                <c:pt idx="17">
                  <c:v>40391</c:v>
                </c:pt>
                <c:pt idx="18">
                  <c:v>40513</c:v>
                </c:pt>
                <c:pt idx="19">
                  <c:v>40634</c:v>
                </c:pt>
                <c:pt idx="20">
                  <c:v>40756</c:v>
                </c:pt>
                <c:pt idx="21">
                  <c:v>40878</c:v>
                </c:pt>
                <c:pt idx="22">
                  <c:v>41000</c:v>
                </c:pt>
                <c:pt idx="23">
                  <c:v>41122</c:v>
                </c:pt>
                <c:pt idx="24">
                  <c:v>41244</c:v>
                </c:pt>
                <c:pt idx="25">
                  <c:v>41365</c:v>
                </c:pt>
                <c:pt idx="26">
                  <c:v>41487</c:v>
                </c:pt>
                <c:pt idx="27">
                  <c:v>41609</c:v>
                </c:pt>
                <c:pt idx="28">
                  <c:v>41730</c:v>
                </c:pt>
                <c:pt idx="29">
                  <c:v>41852</c:v>
                </c:pt>
                <c:pt idx="30">
                  <c:v>41974</c:v>
                </c:pt>
                <c:pt idx="31">
                  <c:v>42095</c:v>
                </c:pt>
                <c:pt idx="32">
                  <c:v>42217</c:v>
                </c:pt>
                <c:pt idx="33">
                  <c:v>42339</c:v>
                </c:pt>
                <c:pt idx="34">
                  <c:v>42461</c:v>
                </c:pt>
                <c:pt idx="35">
                  <c:v>42583</c:v>
                </c:pt>
                <c:pt idx="36">
                  <c:v>42705</c:v>
                </c:pt>
                <c:pt idx="37">
                  <c:v>42826</c:v>
                </c:pt>
                <c:pt idx="38">
                  <c:v>42948</c:v>
                </c:pt>
                <c:pt idx="39">
                  <c:v>43070</c:v>
                </c:pt>
                <c:pt idx="40">
                  <c:v>43191</c:v>
                </c:pt>
                <c:pt idx="41">
                  <c:v>43313</c:v>
                </c:pt>
                <c:pt idx="42">
                  <c:v>43435</c:v>
                </c:pt>
                <c:pt idx="43">
                  <c:v>43556</c:v>
                </c:pt>
                <c:pt idx="44">
                  <c:v>43678</c:v>
                </c:pt>
                <c:pt idx="45">
                  <c:v>43800</c:v>
                </c:pt>
                <c:pt idx="46">
                  <c:v>43922</c:v>
                </c:pt>
                <c:pt idx="47">
                  <c:v>44044</c:v>
                </c:pt>
                <c:pt idx="48">
                  <c:v>44166</c:v>
                </c:pt>
              </c:numCache>
            </c:numRef>
          </c:cat>
          <c:val>
            <c:numRef>
              <c:f>'Final Input Data'!$G$3:$G$51</c:f>
              <c:numCache>
                <c:formatCode>General</c:formatCode>
                <c:ptCount val="49"/>
                <c:pt idx="0">
                  <c:v>10</c:v>
                </c:pt>
                <c:pt idx="1">
                  <c:v>8.86</c:v>
                </c:pt>
                <c:pt idx="2">
                  <c:v>11.72</c:v>
                </c:pt>
                <c:pt idx="3">
                  <c:v>11.83</c:v>
                </c:pt>
                <c:pt idx="4">
                  <c:v>16.02</c:v>
                </c:pt>
                <c:pt idx="5">
                  <c:v>16.14</c:v>
                </c:pt>
                <c:pt idx="6">
                  <c:v>20.59</c:v>
                </c:pt>
                <c:pt idx="7">
                  <c:v>27.14</c:v>
                </c:pt>
                <c:pt idx="8">
                  <c:v>33.44</c:v>
                </c:pt>
                <c:pt idx="9">
                  <c:v>36.4</c:v>
                </c:pt>
                <c:pt idx="10">
                  <c:v>38.58</c:v>
                </c:pt>
                <c:pt idx="11">
                  <c:v>38.33</c:v>
                </c:pt>
                <c:pt idx="12">
                  <c:v>13.84</c:v>
                </c:pt>
                <c:pt idx="13">
                  <c:v>17.47</c:v>
                </c:pt>
                <c:pt idx="14">
                  <c:v>23.83</c:v>
                </c:pt>
                <c:pt idx="15">
                  <c:v>23.93</c:v>
                </c:pt>
                <c:pt idx="16">
                  <c:v>26.57</c:v>
                </c:pt>
                <c:pt idx="17">
                  <c:v>28.76</c:v>
                </c:pt>
                <c:pt idx="18">
                  <c:v>44.46</c:v>
                </c:pt>
                <c:pt idx="19">
                  <c:v>48.71</c:v>
                </c:pt>
                <c:pt idx="20">
                  <c:v>42.46</c:v>
                </c:pt>
                <c:pt idx="21">
                  <c:v>42.39</c:v>
                </c:pt>
                <c:pt idx="22">
                  <c:v>52.41</c:v>
                </c:pt>
                <c:pt idx="23">
                  <c:v>51.42</c:v>
                </c:pt>
                <c:pt idx="24">
                  <c:v>63.05</c:v>
                </c:pt>
                <c:pt idx="25">
                  <c:v>56.36</c:v>
                </c:pt>
                <c:pt idx="26">
                  <c:v>63.03</c:v>
                </c:pt>
                <c:pt idx="27">
                  <c:v>74.760000000000005</c:v>
                </c:pt>
                <c:pt idx="28">
                  <c:v>71.08</c:v>
                </c:pt>
                <c:pt idx="29">
                  <c:v>62.57</c:v>
                </c:pt>
                <c:pt idx="30">
                  <c:v>67.62</c:v>
                </c:pt>
                <c:pt idx="31">
                  <c:v>84.76</c:v>
                </c:pt>
                <c:pt idx="32">
                  <c:v>62.07</c:v>
                </c:pt>
                <c:pt idx="33">
                  <c:v>48.98</c:v>
                </c:pt>
                <c:pt idx="34">
                  <c:v>46.31</c:v>
                </c:pt>
                <c:pt idx="35">
                  <c:v>45.59</c:v>
                </c:pt>
                <c:pt idx="36">
                  <c:v>48.84</c:v>
                </c:pt>
                <c:pt idx="37">
                  <c:v>53.3</c:v>
                </c:pt>
                <c:pt idx="38">
                  <c:v>45.91</c:v>
                </c:pt>
                <c:pt idx="39">
                  <c:v>60.96</c:v>
                </c:pt>
                <c:pt idx="40">
                  <c:v>62.93</c:v>
                </c:pt>
                <c:pt idx="41">
                  <c:v>51.58</c:v>
                </c:pt>
                <c:pt idx="42">
                  <c:v>50.88</c:v>
                </c:pt>
                <c:pt idx="43">
                  <c:v>56.78</c:v>
                </c:pt>
                <c:pt idx="44">
                  <c:v>53.51</c:v>
                </c:pt>
                <c:pt idx="45">
                  <c:v>64.540000000000006</c:v>
                </c:pt>
                <c:pt idx="46">
                  <c:v>46.96</c:v>
                </c:pt>
                <c:pt idx="47">
                  <c:v>51.03</c:v>
                </c:pt>
                <c:pt idx="48">
                  <c:v>55.82</c:v>
                </c:pt>
              </c:numCache>
            </c:numRef>
          </c:val>
          <c:smooth val="0"/>
          <c:extLst>
            <c:ext xmlns:c16="http://schemas.microsoft.com/office/drawing/2014/chart" uri="{C3380CC4-5D6E-409C-BE32-E72D297353CC}">
              <c16:uniqueId val="{00000003-00B8-4FCA-B18E-C5B3B5A912CF}"/>
            </c:ext>
          </c:extLst>
        </c:ser>
        <c:ser>
          <c:idx val="4"/>
          <c:order val="4"/>
          <c:tx>
            <c:strRef>
              <c:f>'Final Input Data'!$H$2</c:f>
              <c:strCache>
                <c:ptCount val="1"/>
                <c:pt idx="0">
                  <c:v>Sainsburys (GBP)</c:v>
                </c:pt>
              </c:strCache>
            </c:strRef>
          </c:tx>
          <c:spPr>
            <a:ln w="28575" cap="rnd">
              <a:solidFill>
                <a:schemeClr val="accent5"/>
              </a:solidFill>
              <a:round/>
            </a:ln>
            <a:effectLst/>
          </c:spPr>
          <c:marker>
            <c:symbol val="none"/>
          </c:marker>
          <c:cat>
            <c:numRef>
              <c:f>'Final Input Data'!$A$3:$A$51</c:f>
              <c:numCache>
                <c:formatCode>[$-F800]dddd\,\ mmmm\ dd\,\ yyyy</c:formatCode>
                <c:ptCount val="49"/>
                <c:pt idx="0">
                  <c:v>38322</c:v>
                </c:pt>
                <c:pt idx="1">
                  <c:v>38443</c:v>
                </c:pt>
                <c:pt idx="2">
                  <c:v>38565</c:v>
                </c:pt>
                <c:pt idx="3">
                  <c:v>38687</c:v>
                </c:pt>
                <c:pt idx="4">
                  <c:v>38808</c:v>
                </c:pt>
                <c:pt idx="5">
                  <c:v>38930</c:v>
                </c:pt>
                <c:pt idx="6">
                  <c:v>39052</c:v>
                </c:pt>
                <c:pt idx="7">
                  <c:v>39173</c:v>
                </c:pt>
                <c:pt idx="8">
                  <c:v>39295</c:v>
                </c:pt>
                <c:pt idx="9">
                  <c:v>39417</c:v>
                </c:pt>
                <c:pt idx="10">
                  <c:v>39539</c:v>
                </c:pt>
                <c:pt idx="11">
                  <c:v>39661</c:v>
                </c:pt>
                <c:pt idx="12">
                  <c:v>39783</c:v>
                </c:pt>
                <c:pt idx="13">
                  <c:v>39904</c:v>
                </c:pt>
                <c:pt idx="14">
                  <c:v>40026</c:v>
                </c:pt>
                <c:pt idx="15">
                  <c:v>40148</c:v>
                </c:pt>
                <c:pt idx="16">
                  <c:v>40269</c:v>
                </c:pt>
                <c:pt idx="17">
                  <c:v>40391</c:v>
                </c:pt>
                <c:pt idx="18">
                  <c:v>40513</c:v>
                </c:pt>
                <c:pt idx="19">
                  <c:v>40634</c:v>
                </c:pt>
                <c:pt idx="20">
                  <c:v>40756</c:v>
                </c:pt>
                <c:pt idx="21">
                  <c:v>40878</c:v>
                </c:pt>
                <c:pt idx="22">
                  <c:v>41000</c:v>
                </c:pt>
                <c:pt idx="23">
                  <c:v>41122</c:v>
                </c:pt>
                <c:pt idx="24">
                  <c:v>41244</c:v>
                </c:pt>
                <c:pt idx="25">
                  <c:v>41365</c:v>
                </c:pt>
                <c:pt idx="26">
                  <c:v>41487</c:v>
                </c:pt>
                <c:pt idx="27">
                  <c:v>41609</c:v>
                </c:pt>
                <c:pt idx="28">
                  <c:v>41730</c:v>
                </c:pt>
                <c:pt idx="29">
                  <c:v>41852</c:v>
                </c:pt>
                <c:pt idx="30">
                  <c:v>41974</c:v>
                </c:pt>
                <c:pt idx="31">
                  <c:v>42095</c:v>
                </c:pt>
                <c:pt idx="32">
                  <c:v>42217</c:v>
                </c:pt>
                <c:pt idx="33">
                  <c:v>42339</c:v>
                </c:pt>
                <c:pt idx="34">
                  <c:v>42461</c:v>
                </c:pt>
                <c:pt idx="35">
                  <c:v>42583</c:v>
                </c:pt>
                <c:pt idx="36">
                  <c:v>42705</c:v>
                </c:pt>
                <c:pt idx="37">
                  <c:v>42826</c:v>
                </c:pt>
                <c:pt idx="38">
                  <c:v>42948</c:v>
                </c:pt>
                <c:pt idx="39">
                  <c:v>43070</c:v>
                </c:pt>
                <c:pt idx="40">
                  <c:v>43191</c:v>
                </c:pt>
                <c:pt idx="41">
                  <c:v>43313</c:v>
                </c:pt>
                <c:pt idx="42">
                  <c:v>43435</c:v>
                </c:pt>
                <c:pt idx="43">
                  <c:v>43556</c:v>
                </c:pt>
                <c:pt idx="44">
                  <c:v>43678</c:v>
                </c:pt>
                <c:pt idx="45">
                  <c:v>43800</c:v>
                </c:pt>
                <c:pt idx="46">
                  <c:v>43922</c:v>
                </c:pt>
                <c:pt idx="47">
                  <c:v>44044</c:v>
                </c:pt>
                <c:pt idx="48">
                  <c:v>44166</c:v>
                </c:pt>
              </c:numCache>
            </c:numRef>
          </c:cat>
          <c:val>
            <c:numRef>
              <c:f>'Final Input Data'!$H$3:$H$51</c:f>
              <c:numCache>
                <c:formatCode>General</c:formatCode>
                <c:ptCount val="49"/>
                <c:pt idx="0">
                  <c:v>10</c:v>
                </c:pt>
                <c:pt idx="1">
                  <c:v>9.9600000000000009</c:v>
                </c:pt>
                <c:pt idx="2">
                  <c:v>10.01</c:v>
                </c:pt>
                <c:pt idx="3">
                  <c:v>11.14</c:v>
                </c:pt>
                <c:pt idx="4">
                  <c:v>11.81</c:v>
                </c:pt>
                <c:pt idx="5">
                  <c:v>12.6</c:v>
                </c:pt>
                <c:pt idx="6">
                  <c:v>14.46</c:v>
                </c:pt>
                <c:pt idx="7">
                  <c:v>20.25</c:v>
                </c:pt>
                <c:pt idx="8">
                  <c:v>19.579999999999998</c:v>
                </c:pt>
                <c:pt idx="9">
                  <c:v>15.03</c:v>
                </c:pt>
                <c:pt idx="10">
                  <c:v>13.55</c:v>
                </c:pt>
                <c:pt idx="11">
                  <c:v>12.29</c:v>
                </c:pt>
                <c:pt idx="12">
                  <c:v>11.61</c:v>
                </c:pt>
                <c:pt idx="13">
                  <c:v>11.68</c:v>
                </c:pt>
                <c:pt idx="14">
                  <c:v>11.51</c:v>
                </c:pt>
                <c:pt idx="15">
                  <c:v>11.43</c:v>
                </c:pt>
                <c:pt idx="16">
                  <c:v>11.95</c:v>
                </c:pt>
                <c:pt idx="17">
                  <c:v>12.9</c:v>
                </c:pt>
                <c:pt idx="18">
                  <c:v>13.3</c:v>
                </c:pt>
                <c:pt idx="19">
                  <c:v>12.31</c:v>
                </c:pt>
                <c:pt idx="20">
                  <c:v>10.6</c:v>
                </c:pt>
                <c:pt idx="21">
                  <c:v>10.7</c:v>
                </c:pt>
                <c:pt idx="22">
                  <c:v>10.88</c:v>
                </c:pt>
                <c:pt idx="23">
                  <c:v>11.58</c:v>
                </c:pt>
                <c:pt idx="24">
                  <c:v>12.19</c:v>
                </c:pt>
                <c:pt idx="25">
                  <c:v>13.47</c:v>
                </c:pt>
                <c:pt idx="26">
                  <c:v>13.59</c:v>
                </c:pt>
                <c:pt idx="27">
                  <c:v>12.9</c:v>
                </c:pt>
                <c:pt idx="28">
                  <c:v>11.86</c:v>
                </c:pt>
                <c:pt idx="29">
                  <c:v>10.26</c:v>
                </c:pt>
                <c:pt idx="30">
                  <c:v>8.7200000000000006</c:v>
                </c:pt>
                <c:pt idx="31">
                  <c:v>9.61</c:v>
                </c:pt>
                <c:pt idx="32">
                  <c:v>8.58</c:v>
                </c:pt>
                <c:pt idx="33">
                  <c:v>9.14</c:v>
                </c:pt>
                <c:pt idx="34">
                  <c:v>10.210000000000001</c:v>
                </c:pt>
                <c:pt idx="35">
                  <c:v>8.49</c:v>
                </c:pt>
                <c:pt idx="36">
                  <c:v>8.81</c:v>
                </c:pt>
                <c:pt idx="37">
                  <c:v>9.73</c:v>
                </c:pt>
                <c:pt idx="38">
                  <c:v>8.33</c:v>
                </c:pt>
                <c:pt idx="39">
                  <c:v>8.5299999999999994</c:v>
                </c:pt>
                <c:pt idx="40">
                  <c:v>10.92</c:v>
                </c:pt>
                <c:pt idx="41">
                  <c:v>11.46</c:v>
                </c:pt>
                <c:pt idx="42">
                  <c:v>9.36</c:v>
                </c:pt>
                <c:pt idx="43">
                  <c:v>7.86</c:v>
                </c:pt>
                <c:pt idx="44">
                  <c:v>6.93</c:v>
                </c:pt>
                <c:pt idx="45">
                  <c:v>8.1199999999999992</c:v>
                </c:pt>
                <c:pt idx="46">
                  <c:v>7</c:v>
                </c:pt>
                <c:pt idx="47">
                  <c:v>6.49</c:v>
                </c:pt>
                <c:pt idx="48">
                  <c:v>7.97</c:v>
                </c:pt>
              </c:numCache>
            </c:numRef>
          </c:val>
          <c:smooth val="0"/>
          <c:extLst>
            <c:ext xmlns:c16="http://schemas.microsoft.com/office/drawing/2014/chart" uri="{C3380CC4-5D6E-409C-BE32-E72D297353CC}">
              <c16:uniqueId val="{00000004-00B8-4FCA-B18E-C5B3B5A912CF}"/>
            </c:ext>
          </c:extLst>
        </c:ser>
        <c:ser>
          <c:idx val="5"/>
          <c:order val="5"/>
          <c:tx>
            <c:strRef>
              <c:f>'Final Input Data'!$I$2</c:f>
              <c:strCache>
                <c:ptCount val="1"/>
                <c:pt idx="0">
                  <c:v>Gamestop (USD)</c:v>
                </c:pt>
              </c:strCache>
            </c:strRef>
          </c:tx>
          <c:spPr>
            <a:ln w="28575" cap="rnd">
              <a:solidFill>
                <a:schemeClr val="accent6"/>
              </a:solidFill>
              <a:round/>
            </a:ln>
            <a:effectLst/>
          </c:spPr>
          <c:marker>
            <c:symbol val="none"/>
          </c:marker>
          <c:cat>
            <c:numRef>
              <c:f>'Final Input Data'!$A$3:$A$51</c:f>
              <c:numCache>
                <c:formatCode>[$-F800]dddd\,\ mmmm\ dd\,\ yyyy</c:formatCode>
                <c:ptCount val="49"/>
                <c:pt idx="0">
                  <c:v>38322</c:v>
                </c:pt>
                <c:pt idx="1">
                  <c:v>38443</c:v>
                </c:pt>
                <c:pt idx="2">
                  <c:v>38565</c:v>
                </c:pt>
                <c:pt idx="3">
                  <c:v>38687</c:v>
                </c:pt>
                <c:pt idx="4">
                  <c:v>38808</c:v>
                </c:pt>
                <c:pt idx="5">
                  <c:v>38930</c:v>
                </c:pt>
                <c:pt idx="6">
                  <c:v>39052</c:v>
                </c:pt>
                <c:pt idx="7">
                  <c:v>39173</c:v>
                </c:pt>
                <c:pt idx="8">
                  <c:v>39295</c:v>
                </c:pt>
                <c:pt idx="9">
                  <c:v>39417</c:v>
                </c:pt>
                <c:pt idx="10">
                  <c:v>39539</c:v>
                </c:pt>
                <c:pt idx="11">
                  <c:v>39661</c:v>
                </c:pt>
                <c:pt idx="12">
                  <c:v>39783</c:v>
                </c:pt>
                <c:pt idx="13">
                  <c:v>39904</c:v>
                </c:pt>
                <c:pt idx="14">
                  <c:v>40026</c:v>
                </c:pt>
                <c:pt idx="15">
                  <c:v>40148</c:v>
                </c:pt>
                <c:pt idx="16">
                  <c:v>40269</c:v>
                </c:pt>
                <c:pt idx="17">
                  <c:v>40391</c:v>
                </c:pt>
                <c:pt idx="18">
                  <c:v>40513</c:v>
                </c:pt>
                <c:pt idx="19">
                  <c:v>40634</c:v>
                </c:pt>
                <c:pt idx="20">
                  <c:v>40756</c:v>
                </c:pt>
                <c:pt idx="21">
                  <c:v>40878</c:v>
                </c:pt>
                <c:pt idx="22">
                  <c:v>41000</c:v>
                </c:pt>
                <c:pt idx="23">
                  <c:v>41122</c:v>
                </c:pt>
                <c:pt idx="24">
                  <c:v>41244</c:v>
                </c:pt>
                <c:pt idx="25">
                  <c:v>41365</c:v>
                </c:pt>
                <c:pt idx="26">
                  <c:v>41487</c:v>
                </c:pt>
                <c:pt idx="27">
                  <c:v>41609</c:v>
                </c:pt>
                <c:pt idx="28">
                  <c:v>41730</c:v>
                </c:pt>
                <c:pt idx="29">
                  <c:v>41852</c:v>
                </c:pt>
                <c:pt idx="30">
                  <c:v>41974</c:v>
                </c:pt>
                <c:pt idx="31">
                  <c:v>42095</c:v>
                </c:pt>
                <c:pt idx="32">
                  <c:v>42217</c:v>
                </c:pt>
                <c:pt idx="33">
                  <c:v>42339</c:v>
                </c:pt>
                <c:pt idx="34">
                  <c:v>42461</c:v>
                </c:pt>
                <c:pt idx="35">
                  <c:v>42583</c:v>
                </c:pt>
                <c:pt idx="36">
                  <c:v>42705</c:v>
                </c:pt>
                <c:pt idx="37">
                  <c:v>42826</c:v>
                </c:pt>
                <c:pt idx="38">
                  <c:v>42948</c:v>
                </c:pt>
                <c:pt idx="39">
                  <c:v>43070</c:v>
                </c:pt>
                <c:pt idx="40">
                  <c:v>43191</c:v>
                </c:pt>
                <c:pt idx="41">
                  <c:v>43313</c:v>
                </c:pt>
                <c:pt idx="42">
                  <c:v>43435</c:v>
                </c:pt>
                <c:pt idx="43">
                  <c:v>43556</c:v>
                </c:pt>
                <c:pt idx="44">
                  <c:v>43678</c:v>
                </c:pt>
                <c:pt idx="45">
                  <c:v>43800</c:v>
                </c:pt>
                <c:pt idx="46">
                  <c:v>43922</c:v>
                </c:pt>
                <c:pt idx="47">
                  <c:v>44044</c:v>
                </c:pt>
                <c:pt idx="48">
                  <c:v>44166</c:v>
                </c:pt>
              </c:numCache>
            </c:numRef>
          </c:cat>
          <c:val>
            <c:numRef>
              <c:f>'Final Input Data'!$I$3:$I$51</c:f>
              <c:numCache>
                <c:formatCode>General</c:formatCode>
                <c:ptCount val="49"/>
                <c:pt idx="0">
                  <c:v>10</c:v>
                </c:pt>
                <c:pt idx="1">
                  <c:v>12.89</c:v>
                </c:pt>
                <c:pt idx="2">
                  <c:v>17.68</c:v>
                </c:pt>
                <c:pt idx="3">
                  <c:v>16.670000000000002</c:v>
                </c:pt>
                <c:pt idx="4">
                  <c:v>24.72</c:v>
                </c:pt>
                <c:pt idx="5">
                  <c:v>22.88</c:v>
                </c:pt>
                <c:pt idx="6">
                  <c:v>28.87</c:v>
                </c:pt>
                <c:pt idx="7">
                  <c:v>34.75</c:v>
                </c:pt>
                <c:pt idx="8">
                  <c:v>52.53</c:v>
                </c:pt>
                <c:pt idx="9">
                  <c:v>65.069999999999993</c:v>
                </c:pt>
                <c:pt idx="10">
                  <c:v>57.66</c:v>
                </c:pt>
                <c:pt idx="11">
                  <c:v>45.96</c:v>
                </c:pt>
                <c:pt idx="12">
                  <c:v>22.69</c:v>
                </c:pt>
                <c:pt idx="13">
                  <c:v>31.6</c:v>
                </c:pt>
                <c:pt idx="14">
                  <c:v>24.93</c:v>
                </c:pt>
                <c:pt idx="15">
                  <c:v>22.99</c:v>
                </c:pt>
                <c:pt idx="16">
                  <c:v>25.47</c:v>
                </c:pt>
                <c:pt idx="17">
                  <c:v>18.78</c:v>
                </c:pt>
                <c:pt idx="18">
                  <c:v>23.97</c:v>
                </c:pt>
                <c:pt idx="19">
                  <c:v>26.9</c:v>
                </c:pt>
                <c:pt idx="20">
                  <c:v>25.07</c:v>
                </c:pt>
                <c:pt idx="21">
                  <c:v>25.28</c:v>
                </c:pt>
                <c:pt idx="22">
                  <c:v>23.84</c:v>
                </c:pt>
                <c:pt idx="23">
                  <c:v>19.989999999999998</c:v>
                </c:pt>
                <c:pt idx="24">
                  <c:v>26.29</c:v>
                </c:pt>
                <c:pt idx="25">
                  <c:v>36.56</c:v>
                </c:pt>
                <c:pt idx="26">
                  <c:v>52.6</c:v>
                </c:pt>
                <c:pt idx="27">
                  <c:v>51.61</c:v>
                </c:pt>
                <c:pt idx="28">
                  <c:v>41.57</c:v>
                </c:pt>
                <c:pt idx="29">
                  <c:v>44.21</c:v>
                </c:pt>
                <c:pt idx="30">
                  <c:v>35.409999999999997</c:v>
                </c:pt>
                <c:pt idx="31">
                  <c:v>40.380000000000003</c:v>
                </c:pt>
                <c:pt idx="32">
                  <c:v>44.5</c:v>
                </c:pt>
                <c:pt idx="33">
                  <c:v>29.38</c:v>
                </c:pt>
                <c:pt idx="34">
                  <c:v>34.36</c:v>
                </c:pt>
                <c:pt idx="35">
                  <c:v>29.74</c:v>
                </c:pt>
                <c:pt idx="36">
                  <c:v>26.46</c:v>
                </c:pt>
                <c:pt idx="37">
                  <c:v>23.77</c:v>
                </c:pt>
                <c:pt idx="38">
                  <c:v>19.38</c:v>
                </c:pt>
                <c:pt idx="39">
                  <c:v>18.809999999999999</c:v>
                </c:pt>
                <c:pt idx="40">
                  <c:v>14.3</c:v>
                </c:pt>
                <c:pt idx="41">
                  <c:v>13.9</c:v>
                </c:pt>
                <c:pt idx="42">
                  <c:v>13.22</c:v>
                </c:pt>
                <c:pt idx="43">
                  <c:v>9.06</c:v>
                </c:pt>
                <c:pt idx="44">
                  <c:v>4.16</c:v>
                </c:pt>
                <c:pt idx="45">
                  <c:v>6.37</c:v>
                </c:pt>
                <c:pt idx="46">
                  <c:v>6</c:v>
                </c:pt>
                <c:pt idx="47">
                  <c:v>7</c:v>
                </c:pt>
                <c:pt idx="48">
                  <c:v>19.739999999999998</c:v>
                </c:pt>
              </c:numCache>
            </c:numRef>
          </c:val>
          <c:smooth val="0"/>
          <c:extLst>
            <c:ext xmlns:c16="http://schemas.microsoft.com/office/drawing/2014/chart" uri="{C3380CC4-5D6E-409C-BE32-E72D297353CC}">
              <c16:uniqueId val="{00000005-00B8-4FCA-B18E-C5B3B5A912CF}"/>
            </c:ext>
          </c:extLst>
        </c:ser>
        <c:ser>
          <c:idx val="6"/>
          <c:order val="6"/>
          <c:tx>
            <c:strRef>
              <c:f>'Final Input Data'!$J$2</c:f>
              <c:strCache>
                <c:ptCount val="1"/>
                <c:pt idx="0">
                  <c:v>Goldman Sachs (USD)</c:v>
                </c:pt>
              </c:strCache>
            </c:strRef>
          </c:tx>
          <c:spPr>
            <a:ln w="28575" cap="rnd">
              <a:solidFill>
                <a:schemeClr val="accent1">
                  <a:lumMod val="60000"/>
                </a:schemeClr>
              </a:solidFill>
              <a:round/>
            </a:ln>
            <a:effectLst/>
          </c:spPr>
          <c:marker>
            <c:symbol val="none"/>
          </c:marker>
          <c:cat>
            <c:numRef>
              <c:f>'Final Input Data'!$A$3:$A$51</c:f>
              <c:numCache>
                <c:formatCode>[$-F800]dddd\,\ mmmm\ dd\,\ yyyy</c:formatCode>
                <c:ptCount val="49"/>
                <c:pt idx="0">
                  <c:v>38322</c:v>
                </c:pt>
                <c:pt idx="1">
                  <c:v>38443</c:v>
                </c:pt>
                <c:pt idx="2">
                  <c:v>38565</c:v>
                </c:pt>
                <c:pt idx="3">
                  <c:v>38687</c:v>
                </c:pt>
                <c:pt idx="4">
                  <c:v>38808</c:v>
                </c:pt>
                <c:pt idx="5">
                  <c:v>38930</c:v>
                </c:pt>
                <c:pt idx="6">
                  <c:v>39052</c:v>
                </c:pt>
                <c:pt idx="7">
                  <c:v>39173</c:v>
                </c:pt>
                <c:pt idx="8">
                  <c:v>39295</c:v>
                </c:pt>
                <c:pt idx="9">
                  <c:v>39417</c:v>
                </c:pt>
                <c:pt idx="10">
                  <c:v>39539</c:v>
                </c:pt>
                <c:pt idx="11">
                  <c:v>39661</c:v>
                </c:pt>
                <c:pt idx="12">
                  <c:v>39783</c:v>
                </c:pt>
                <c:pt idx="13">
                  <c:v>39904</c:v>
                </c:pt>
                <c:pt idx="14">
                  <c:v>40026</c:v>
                </c:pt>
                <c:pt idx="15">
                  <c:v>40148</c:v>
                </c:pt>
                <c:pt idx="16">
                  <c:v>40269</c:v>
                </c:pt>
                <c:pt idx="17">
                  <c:v>40391</c:v>
                </c:pt>
                <c:pt idx="18">
                  <c:v>40513</c:v>
                </c:pt>
                <c:pt idx="19">
                  <c:v>40634</c:v>
                </c:pt>
                <c:pt idx="20">
                  <c:v>40756</c:v>
                </c:pt>
                <c:pt idx="21">
                  <c:v>40878</c:v>
                </c:pt>
                <c:pt idx="22">
                  <c:v>41000</c:v>
                </c:pt>
                <c:pt idx="23">
                  <c:v>41122</c:v>
                </c:pt>
                <c:pt idx="24">
                  <c:v>41244</c:v>
                </c:pt>
                <c:pt idx="25">
                  <c:v>41365</c:v>
                </c:pt>
                <c:pt idx="26">
                  <c:v>41487</c:v>
                </c:pt>
                <c:pt idx="27">
                  <c:v>41609</c:v>
                </c:pt>
                <c:pt idx="28">
                  <c:v>41730</c:v>
                </c:pt>
                <c:pt idx="29">
                  <c:v>41852</c:v>
                </c:pt>
                <c:pt idx="30">
                  <c:v>41974</c:v>
                </c:pt>
                <c:pt idx="31">
                  <c:v>42095</c:v>
                </c:pt>
                <c:pt idx="32">
                  <c:v>42217</c:v>
                </c:pt>
                <c:pt idx="33">
                  <c:v>42339</c:v>
                </c:pt>
                <c:pt idx="34">
                  <c:v>42461</c:v>
                </c:pt>
                <c:pt idx="35">
                  <c:v>42583</c:v>
                </c:pt>
                <c:pt idx="36">
                  <c:v>42705</c:v>
                </c:pt>
                <c:pt idx="37">
                  <c:v>42826</c:v>
                </c:pt>
                <c:pt idx="38">
                  <c:v>42948</c:v>
                </c:pt>
                <c:pt idx="39">
                  <c:v>43070</c:v>
                </c:pt>
                <c:pt idx="40">
                  <c:v>43191</c:v>
                </c:pt>
                <c:pt idx="41">
                  <c:v>43313</c:v>
                </c:pt>
                <c:pt idx="42">
                  <c:v>43435</c:v>
                </c:pt>
                <c:pt idx="43">
                  <c:v>43556</c:v>
                </c:pt>
                <c:pt idx="44">
                  <c:v>43678</c:v>
                </c:pt>
                <c:pt idx="45">
                  <c:v>43800</c:v>
                </c:pt>
                <c:pt idx="46">
                  <c:v>43922</c:v>
                </c:pt>
                <c:pt idx="47">
                  <c:v>44044</c:v>
                </c:pt>
                <c:pt idx="48">
                  <c:v>44166</c:v>
                </c:pt>
              </c:numCache>
            </c:numRef>
          </c:cat>
          <c:val>
            <c:numRef>
              <c:f>'Final Input Data'!$J$3:$J$51</c:f>
              <c:numCache>
                <c:formatCode>General</c:formatCode>
                <c:ptCount val="49"/>
                <c:pt idx="0">
                  <c:v>10</c:v>
                </c:pt>
                <c:pt idx="1">
                  <c:v>9.9</c:v>
                </c:pt>
                <c:pt idx="2">
                  <c:v>10.31</c:v>
                </c:pt>
                <c:pt idx="3">
                  <c:v>11.84</c:v>
                </c:pt>
                <c:pt idx="4">
                  <c:v>14.86</c:v>
                </c:pt>
                <c:pt idx="5">
                  <c:v>13.78</c:v>
                </c:pt>
                <c:pt idx="6">
                  <c:v>18.48</c:v>
                </c:pt>
                <c:pt idx="7">
                  <c:v>20.27</c:v>
                </c:pt>
                <c:pt idx="8">
                  <c:v>16.32</c:v>
                </c:pt>
                <c:pt idx="9">
                  <c:v>19.940000000000001</c:v>
                </c:pt>
                <c:pt idx="10">
                  <c:v>17.739999999999998</c:v>
                </c:pt>
                <c:pt idx="11">
                  <c:v>15.2</c:v>
                </c:pt>
                <c:pt idx="12">
                  <c:v>7.82</c:v>
                </c:pt>
                <c:pt idx="13">
                  <c:v>11.91</c:v>
                </c:pt>
                <c:pt idx="14">
                  <c:v>15.34</c:v>
                </c:pt>
                <c:pt idx="15">
                  <c:v>15.66</c:v>
                </c:pt>
                <c:pt idx="16">
                  <c:v>13.46</c:v>
                </c:pt>
                <c:pt idx="17">
                  <c:v>12.7</c:v>
                </c:pt>
                <c:pt idx="18">
                  <c:v>15.59</c:v>
                </c:pt>
                <c:pt idx="19">
                  <c:v>14</c:v>
                </c:pt>
                <c:pt idx="20">
                  <c:v>10.78</c:v>
                </c:pt>
                <c:pt idx="21">
                  <c:v>8.3800000000000008</c:v>
                </c:pt>
                <c:pt idx="22">
                  <c:v>10.68</c:v>
                </c:pt>
                <c:pt idx="23">
                  <c:v>9.8000000000000007</c:v>
                </c:pt>
                <c:pt idx="24">
                  <c:v>11.83</c:v>
                </c:pt>
                <c:pt idx="25">
                  <c:v>13.54</c:v>
                </c:pt>
                <c:pt idx="26">
                  <c:v>14.11</c:v>
                </c:pt>
                <c:pt idx="27">
                  <c:v>16.440000000000001</c:v>
                </c:pt>
                <c:pt idx="28">
                  <c:v>14.82</c:v>
                </c:pt>
                <c:pt idx="29">
                  <c:v>16.61</c:v>
                </c:pt>
                <c:pt idx="30">
                  <c:v>17.97</c:v>
                </c:pt>
                <c:pt idx="31">
                  <c:v>18.21</c:v>
                </c:pt>
                <c:pt idx="32">
                  <c:v>17.489999999999998</c:v>
                </c:pt>
                <c:pt idx="33">
                  <c:v>16.71</c:v>
                </c:pt>
                <c:pt idx="34">
                  <c:v>15.22</c:v>
                </c:pt>
                <c:pt idx="35">
                  <c:v>15.71</c:v>
                </c:pt>
                <c:pt idx="36">
                  <c:v>22.2</c:v>
                </c:pt>
                <c:pt idx="37">
                  <c:v>20.75</c:v>
                </c:pt>
                <c:pt idx="38">
                  <c:v>20.75</c:v>
                </c:pt>
                <c:pt idx="39">
                  <c:v>23.62</c:v>
                </c:pt>
                <c:pt idx="40">
                  <c:v>22.1</c:v>
                </c:pt>
                <c:pt idx="41">
                  <c:v>22.05</c:v>
                </c:pt>
                <c:pt idx="42">
                  <c:v>15.49</c:v>
                </c:pt>
                <c:pt idx="43">
                  <c:v>19.09</c:v>
                </c:pt>
                <c:pt idx="44">
                  <c:v>18.91</c:v>
                </c:pt>
                <c:pt idx="45">
                  <c:v>21.32</c:v>
                </c:pt>
                <c:pt idx="46">
                  <c:v>17.010000000000002</c:v>
                </c:pt>
                <c:pt idx="47">
                  <c:v>19</c:v>
                </c:pt>
                <c:pt idx="48">
                  <c:v>24.45</c:v>
                </c:pt>
              </c:numCache>
            </c:numRef>
          </c:val>
          <c:smooth val="0"/>
          <c:extLst>
            <c:ext xmlns:c16="http://schemas.microsoft.com/office/drawing/2014/chart" uri="{C3380CC4-5D6E-409C-BE32-E72D297353CC}">
              <c16:uniqueId val="{00000006-00B8-4FCA-B18E-C5B3B5A912CF}"/>
            </c:ext>
          </c:extLst>
        </c:ser>
        <c:ser>
          <c:idx val="7"/>
          <c:order val="7"/>
          <c:tx>
            <c:strRef>
              <c:f>'Final Input Data'!$K$2</c:f>
              <c:strCache>
                <c:ptCount val="1"/>
                <c:pt idx="0">
                  <c:v>Barclays (GBP)</c:v>
                </c:pt>
              </c:strCache>
            </c:strRef>
          </c:tx>
          <c:spPr>
            <a:ln w="28575" cap="rnd">
              <a:solidFill>
                <a:schemeClr val="accent2">
                  <a:lumMod val="60000"/>
                </a:schemeClr>
              </a:solidFill>
              <a:round/>
            </a:ln>
            <a:effectLst/>
          </c:spPr>
          <c:marker>
            <c:symbol val="none"/>
          </c:marker>
          <c:cat>
            <c:numRef>
              <c:f>'Final Input Data'!$A$3:$A$51</c:f>
              <c:numCache>
                <c:formatCode>[$-F800]dddd\,\ mmmm\ dd\,\ yyyy</c:formatCode>
                <c:ptCount val="49"/>
                <c:pt idx="0">
                  <c:v>38322</c:v>
                </c:pt>
                <c:pt idx="1">
                  <c:v>38443</c:v>
                </c:pt>
                <c:pt idx="2">
                  <c:v>38565</c:v>
                </c:pt>
                <c:pt idx="3">
                  <c:v>38687</c:v>
                </c:pt>
                <c:pt idx="4">
                  <c:v>38808</c:v>
                </c:pt>
                <c:pt idx="5">
                  <c:v>38930</c:v>
                </c:pt>
                <c:pt idx="6">
                  <c:v>39052</c:v>
                </c:pt>
                <c:pt idx="7">
                  <c:v>39173</c:v>
                </c:pt>
                <c:pt idx="8">
                  <c:v>39295</c:v>
                </c:pt>
                <c:pt idx="9">
                  <c:v>39417</c:v>
                </c:pt>
                <c:pt idx="10">
                  <c:v>39539</c:v>
                </c:pt>
                <c:pt idx="11">
                  <c:v>39661</c:v>
                </c:pt>
                <c:pt idx="12">
                  <c:v>39783</c:v>
                </c:pt>
                <c:pt idx="13">
                  <c:v>39904</c:v>
                </c:pt>
                <c:pt idx="14">
                  <c:v>40026</c:v>
                </c:pt>
                <c:pt idx="15">
                  <c:v>40148</c:v>
                </c:pt>
                <c:pt idx="16">
                  <c:v>40269</c:v>
                </c:pt>
                <c:pt idx="17">
                  <c:v>40391</c:v>
                </c:pt>
                <c:pt idx="18">
                  <c:v>40513</c:v>
                </c:pt>
                <c:pt idx="19">
                  <c:v>40634</c:v>
                </c:pt>
                <c:pt idx="20">
                  <c:v>40756</c:v>
                </c:pt>
                <c:pt idx="21">
                  <c:v>40878</c:v>
                </c:pt>
                <c:pt idx="22">
                  <c:v>41000</c:v>
                </c:pt>
                <c:pt idx="23">
                  <c:v>41122</c:v>
                </c:pt>
                <c:pt idx="24">
                  <c:v>41244</c:v>
                </c:pt>
                <c:pt idx="25">
                  <c:v>41365</c:v>
                </c:pt>
                <c:pt idx="26">
                  <c:v>41487</c:v>
                </c:pt>
                <c:pt idx="27">
                  <c:v>41609</c:v>
                </c:pt>
                <c:pt idx="28">
                  <c:v>41730</c:v>
                </c:pt>
                <c:pt idx="29">
                  <c:v>41852</c:v>
                </c:pt>
                <c:pt idx="30">
                  <c:v>41974</c:v>
                </c:pt>
                <c:pt idx="31">
                  <c:v>42095</c:v>
                </c:pt>
                <c:pt idx="32">
                  <c:v>42217</c:v>
                </c:pt>
                <c:pt idx="33">
                  <c:v>42339</c:v>
                </c:pt>
                <c:pt idx="34">
                  <c:v>42461</c:v>
                </c:pt>
                <c:pt idx="35">
                  <c:v>42583</c:v>
                </c:pt>
                <c:pt idx="36">
                  <c:v>42705</c:v>
                </c:pt>
                <c:pt idx="37">
                  <c:v>42826</c:v>
                </c:pt>
                <c:pt idx="38">
                  <c:v>42948</c:v>
                </c:pt>
                <c:pt idx="39">
                  <c:v>43070</c:v>
                </c:pt>
                <c:pt idx="40">
                  <c:v>43191</c:v>
                </c:pt>
                <c:pt idx="41">
                  <c:v>43313</c:v>
                </c:pt>
                <c:pt idx="42">
                  <c:v>43435</c:v>
                </c:pt>
                <c:pt idx="43">
                  <c:v>43556</c:v>
                </c:pt>
                <c:pt idx="44">
                  <c:v>43678</c:v>
                </c:pt>
                <c:pt idx="45">
                  <c:v>43800</c:v>
                </c:pt>
                <c:pt idx="46">
                  <c:v>43922</c:v>
                </c:pt>
                <c:pt idx="47">
                  <c:v>44044</c:v>
                </c:pt>
                <c:pt idx="48">
                  <c:v>44166</c:v>
                </c:pt>
              </c:numCache>
            </c:numRef>
          </c:cat>
          <c:val>
            <c:numRef>
              <c:f>'Final Input Data'!$K$3:$K$51</c:f>
              <c:numCache>
                <c:formatCode>General</c:formatCode>
                <c:ptCount val="49"/>
                <c:pt idx="0">
                  <c:v>10</c:v>
                </c:pt>
                <c:pt idx="1">
                  <c:v>9.4</c:v>
                </c:pt>
                <c:pt idx="2">
                  <c:v>9.1300000000000008</c:v>
                </c:pt>
                <c:pt idx="3">
                  <c:v>9.5299999999999994</c:v>
                </c:pt>
                <c:pt idx="4">
                  <c:v>11.29</c:v>
                </c:pt>
                <c:pt idx="5">
                  <c:v>11.46</c:v>
                </c:pt>
                <c:pt idx="6">
                  <c:v>13.17</c:v>
                </c:pt>
                <c:pt idx="7">
                  <c:v>13.15</c:v>
                </c:pt>
                <c:pt idx="8">
                  <c:v>11.23</c:v>
                </c:pt>
                <c:pt idx="9">
                  <c:v>9.14</c:v>
                </c:pt>
                <c:pt idx="10">
                  <c:v>8.24</c:v>
                </c:pt>
                <c:pt idx="11">
                  <c:v>5.82</c:v>
                </c:pt>
                <c:pt idx="12">
                  <c:v>2.2200000000000002</c:v>
                </c:pt>
                <c:pt idx="13">
                  <c:v>3.63</c:v>
                </c:pt>
                <c:pt idx="14">
                  <c:v>5.54</c:v>
                </c:pt>
                <c:pt idx="15">
                  <c:v>3.99</c:v>
                </c:pt>
                <c:pt idx="16">
                  <c:v>4.63</c:v>
                </c:pt>
                <c:pt idx="17">
                  <c:v>4.2</c:v>
                </c:pt>
                <c:pt idx="18">
                  <c:v>3.74</c:v>
                </c:pt>
                <c:pt idx="19">
                  <c:v>4.3099999999999996</c:v>
                </c:pt>
                <c:pt idx="20">
                  <c:v>2.5299999999999998</c:v>
                </c:pt>
                <c:pt idx="21">
                  <c:v>2.4900000000000002</c:v>
                </c:pt>
                <c:pt idx="22">
                  <c:v>3.23</c:v>
                </c:pt>
                <c:pt idx="23">
                  <c:v>2.63</c:v>
                </c:pt>
                <c:pt idx="24">
                  <c:v>3.92</c:v>
                </c:pt>
                <c:pt idx="25">
                  <c:v>4.07</c:v>
                </c:pt>
                <c:pt idx="26">
                  <c:v>3.96</c:v>
                </c:pt>
                <c:pt idx="27">
                  <c:v>4.46</c:v>
                </c:pt>
                <c:pt idx="28">
                  <c:v>4.2</c:v>
                </c:pt>
                <c:pt idx="29">
                  <c:v>3.69</c:v>
                </c:pt>
                <c:pt idx="30">
                  <c:v>3.69</c:v>
                </c:pt>
                <c:pt idx="31">
                  <c:v>3.87</c:v>
                </c:pt>
                <c:pt idx="32">
                  <c:v>3.92</c:v>
                </c:pt>
                <c:pt idx="33">
                  <c:v>3.18</c:v>
                </c:pt>
                <c:pt idx="34">
                  <c:v>2.4700000000000002</c:v>
                </c:pt>
                <c:pt idx="35">
                  <c:v>2.2400000000000002</c:v>
                </c:pt>
                <c:pt idx="36">
                  <c:v>2.7</c:v>
                </c:pt>
                <c:pt idx="37">
                  <c:v>2.66</c:v>
                </c:pt>
                <c:pt idx="38">
                  <c:v>2.4300000000000002</c:v>
                </c:pt>
                <c:pt idx="39">
                  <c:v>2.68</c:v>
                </c:pt>
                <c:pt idx="40">
                  <c:v>2.84</c:v>
                </c:pt>
                <c:pt idx="41">
                  <c:v>2.2999999999999998</c:v>
                </c:pt>
                <c:pt idx="42">
                  <c:v>1.85</c:v>
                </c:pt>
                <c:pt idx="43">
                  <c:v>2.1</c:v>
                </c:pt>
                <c:pt idx="44">
                  <c:v>1.63</c:v>
                </c:pt>
                <c:pt idx="45">
                  <c:v>2.34</c:v>
                </c:pt>
                <c:pt idx="46">
                  <c:v>1.3</c:v>
                </c:pt>
                <c:pt idx="47">
                  <c:v>1.43</c:v>
                </c:pt>
                <c:pt idx="48">
                  <c:v>1.96</c:v>
                </c:pt>
              </c:numCache>
            </c:numRef>
          </c:val>
          <c:smooth val="0"/>
          <c:extLst>
            <c:ext xmlns:c16="http://schemas.microsoft.com/office/drawing/2014/chart" uri="{C3380CC4-5D6E-409C-BE32-E72D297353CC}">
              <c16:uniqueId val="{00000007-00B8-4FCA-B18E-C5B3B5A912CF}"/>
            </c:ext>
          </c:extLst>
        </c:ser>
        <c:ser>
          <c:idx val="8"/>
          <c:order val="8"/>
          <c:tx>
            <c:strRef>
              <c:f>'Final Input Data'!$L$2</c:f>
              <c:strCache>
                <c:ptCount val="1"/>
                <c:pt idx="0">
                  <c:v>Ryanair (EUR)</c:v>
                </c:pt>
              </c:strCache>
            </c:strRef>
          </c:tx>
          <c:spPr>
            <a:ln w="28575" cap="rnd">
              <a:solidFill>
                <a:schemeClr val="accent3">
                  <a:lumMod val="60000"/>
                </a:schemeClr>
              </a:solidFill>
              <a:round/>
            </a:ln>
            <a:effectLst/>
          </c:spPr>
          <c:marker>
            <c:symbol val="none"/>
          </c:marker>
          <c:cat>
            <c:numRef>
              <c:f>'Final Input Data'!$A$3:$A$51</c:f>
              <c:numCache>
                <c:formatCode>[$-F800]dddd\,\ mmmm\ dd\,\ yyyy</c:formatCode>
                <c:ptCount val="49"/>
                <c:pt idx="0">
                  <c:v>38322</c:v>
                </c:pt>
                <c:pt idx="1">
                  <c:v>38443</c:v>
                </c:pt>
                <c:pt idx="2">
                  <c:v>38565</c:v>
                </c:pt>
                <c:pt idx="3">
                  <c:v>38687</c:v>
                </c:pt>
                <c:pt idx="4">
                  <c:v>38808</c:v>
                </c:pt>
                <c:pt idx="5">
                  <c:v>38930</c:v>
                </c:pt>
                <c:pt idx="6">
                  <c:v>39052</c:v>
                </c:pt>
                <c:pt idx="7">
                  <c:v>39173</c:v>
                </c:pt>
                <c:pt idx="8">
                  <c:v>39295</c:v>
                </c:pt>
                <c:pt idx="9">
                  <c:v>39417</c:v>
                </c:pt>
                <c:pt idx="10">
                  <c:v>39539</c:v>
                </c:pt>
                <c:pt idx="11">
                  <c:v>39661</c:v>
                </c:pt>
                <c:pt idx="12">
                  <c:v>39783</c:v>
                </c:pt>
                <c:pt idx="13">
                  <c:v>39904</c:v>
                </c:pt>
                <c:pt idx="14">
                  <c:v>40026</c:v>
                </c:pt>
                <c:pt idx="15">
                  <c:v>40148</c:v>
                </c:pt>
                <c:pt idx="16">
                  <c:v>40269</c:v>
                </c:pt>
                <c:pt idx="17">
                  <c:v>40391</c:v>
                </c:pt>
                <c:pt idx="18">
                  <c:v>40513</c:v>
                </c:pt>
                <c:pt idx="19">
                  <c:v>40634</c:v>
                </c:pt>
                <c:pt idx="20">
                  <c:v>40756</c:v>
                </c:pt>
                <c:pt idx="21">
                  <c:v>40878</c:v>
                </c:pt>
                <c:pt idx="22">
                  <c:v>41000</c:v>
                </c:pt>
                <c:pt idx="23">
                  <c:v>41122</c:v>
                </c:pt>
                <c:pt idx="24">
                  <c:v>41244</c:v>
                </c:pt>
                <c:pt idx="25">
                  <c:v>41365</c:v>
                </c:pt>
                <c:pt idx="26">
                  <c:v>41487</c:v>
                </c:pt>
                <c:pt idx="27">
                  <c:v>41609</c:v>
                </c:pt>
                <c:pt idx="28">
                  <c:v>41730</c:v>
                </c:pt>
                <c:pt idx="29">
                  <c:v>41852</c:v>
                </c:pt>
                <c:pt idx="30">
                  <c:v>41974</c:v>
                </c:pt>
                <c:pt idx="31">
                  <c:v>42095</c:v>
                </c:pt>
                <c:pt idx="32">
                  <c:v>42217</c:v>
                </c:pt>
                <c:pt idx="33">
                  <c:v>42339</c:v>
                </c:pt>
                <c:pt idx="34">
                  <c:v>42461</c:v>
                </c:pt>
                <c:pt idx="35">
                  <c:v>42583</c:v>
                </c:pt>
                <c:pt idx="36">
                  <c:v>42705</c:v>
                </c:pt>
                <c:pt idx="37">
                  <c:v>42826</c:v>
                </c:pt>
                <c:pt idx="38">
                  <c:v>42948</c:v>
                </c:pt>
                <c:pt idx="39">
                  <c:v>43070</c:v>
                </c:pt>
                <c:pt idx="40">
                  <c:v>43191</c:v>
                </c:pt>
                <c:pt idx="41">
                  <c:v>43313</c:v>
                </c:pt>
                <c:pt idx="42">
                  <c:v>43435</c:v>
                </c:pt>
                <c:pt idx="43">
                  <c:v>43556</c:v>
                </c:pt>
                <c:pt idx="44">
                  <c:v>43678</c:v>
                </c:pt>
                <c:pt idx="45">
                  <c:v>43800</c:v>
                </c:pt>
                <c:pt idx="46">
                  <c:v>43922</c:v>
                </c:pt>
                <c:pt idx="47">
                  <c:v>44044</c:v>
                </c:pt>
                <c:pt idx="48">
                  <c:v>44166</c:v>
                </c:pt>
              </c:numCache>
            </c:numRef>
          </c:cat>
          <c:val>
            <c:numRef>
              <c:f>'Final Input Data'!$L$3:$L$51</c:f>
              <c:numCache>
                <c:formatCode>General</c:formatCode>
                <c:ptCount val="49"/>
                <c:pt idx="0">
                  <c:v>10</c:v>
                </c:pt>
                <c:pt idx="1">
                  <c:v>8.7100000000000009</c:v>
                </c:pt>
                <c:pt idx="2">
                  <c:v>10.15</c:v>
                </c:pt>
                <c:pt idx="3">
                  <c:v>12.77</c:v>
                </c:pt>
                <c:pt idx="4">
                  <c:v>10.35</c:v>
                </c:pt>
                <c:pt idx="5">
                  <c:v>11.54</c:v>
                </c:pt>
                <c:pt idx="6">
                  <c:v>16.100000000000001</c:v>
                </c:pt>
                <c:pt idx="7">
                  <c:v>19.09</c:v>
                </c:pt>
                <c:pt idx="8">
                  <c:v>16.739999999999998</c:v>
                </c:pt>
                <c:pt idx="9">
                  <c:v>14.58</c:v>
                </c:pt>
                <c:pt idx="10">
                  <c:v>9.2899999999999991</c:v>
                </c:pt>
                <c:pt idx="11">
                  <c:v>7.95</c:v>
                </c:pt>
                <c:pt idx="12">
                  <c:v>9.6300000000000008</c:v>
                </c:pt>
                <c:pt idx="13">
                  <c:v>10.36</c:v>
                </c:pt>
                <c:pt idx="14">
                  <c:v>9.58</c:v>
                </c:pt>
                <c:pt idx="15">
                  <c:v>10.45</c:v>
                </c:pt>
                <c:pt idx="16">
                  <c:v>11.76</c:v>
                </c:pt>
                <c:pt idx="17">
                  <c:v>12.18</c:v>
                </c:pt>
                <c:pt idx="18">
                  <c:v>11.83</c:v>
                </c:pt>
                <c:pt idx="19">
                  <c:v>10.94</c:v>
                </c:pt>
                <c:pt idx="20">
                  <c:v>9.92</c:v>
                </c:pt>
                <c:pt idx="21">
                  <c:v>11.75</c:v>
                </c:pt>
                <c:pt idx="22">
                  <c:v>13.43</c:v>
                </c:pt>
                <c:pt idx="23">
                  <c:v>13.18</c:v>
                </c:pt>
                <c:pt idx="24">
                  <c:v>14.81</c:v>
                </c:pt>
                <c:pt idx="25">
                  <c:v>18.66</c:v>
                </c:pt>
                <c:pt idx="26">
                  <c:v>20.88</c:v>
                </c:pt>
                <c:pt idx="27">
                  <c:v>19.72</c:v>
                </c:pt>
                <c:pt idx="28">
                  <c:v>21.55</c:v>
                </c:pt>
                <c:pt idx="29">
                  <c:v>22.67</c:v>
                </c:pt>
                <c:pt idx="30">
                  <c:v>30.9</c:v>
                </c:pt>
                <c:pt idx="31">
                  <c:v>33.229999999999997</c:v>
                </c:pt>
                <c:pt idx="32">
                  <c:v>38.72</c:v>
                </c:pt>
                <c:pt idx="33">
                  <c:v>44.85</c:v>
                </c:pt>
                <c:pt idx="34">
                  <c:v>39.42</c:v>
                </c:pt>
                <c:pt idx="35">
                  <c:v>36</c:v>
                </c:pt>
                <c:pt idx="36">
                  <c:v>43.62</c:v>
                </c:pt>
                <c:pt idx="37">
                  <c:v>47.73</c:v>
                </c:pt>
                <c:pt idx="38">
                  <c:v>53.73</c:v>
                </c:pt>
                <c:pt idx="39">
                  <c:v>45.36</c:v>
                </c:pt>
                <c:pt idx="40">
                  <c:v>46.44</c:v>
                </c:pt>
                <c:pt idx="41">
                  <c:v>42.33</c:v>
                </c:pt>
                <c:pt idx="42">
                  <c:v>32.1</c:v>
                </c:pt>
                <c:pt idx="43">
                  <c:v>36.06</c:v>
                </c:pt>
                <c:pt idx="44">
                  <c:v>27.51</c:v>
                </c:pt>
                <c:pt idx="45">
                  <c:v>43.89</c:v>
                </c:pt>
                <c:pt idx="46">
                  <c:v>30.96</c:v>
                </c:pt>
                <c:pt idx="47">
                  <c:v>37.950000000000003</c:v>
                </c:pt>
                <c:pt idx="48">
                  <c:v>49.4</c:v>
                </c:pt>
              </c:numCache>
            </c:numRef>
          </c:val>
          <c:smooth val="0"/>
          <c:extLst>
            <c:ext xmlns:c16="http://schemas.microsoft.com/office/drawing/2014/chart" uri="{C3380CC4-5D6E-409C-BE32-E72D297353CC}">
              <c16:uniqueId val="{00000008-00B8-4FCA-B18E-C5B3B5A912CF}"/>
            </c:ext>
          </c:extLst>
        </c:ser>
        <c:ser>
          <c:idx val="9"/>
          <c:order val="9"/>
          <c:tx>
            <c:strRef>
              <c:f>'Final Input Data'!$M$2</c:f>
              <c:strCache>
                <c:ptCount val="1"/>
                <c:pt idx="0">
                  <c:v>EDF (EUR)</c:v>
                </c:pt>
              </c:strCache>
            </c:strRef>
          </c:tx>
          <c:spPr>
            <a:ln w="28575" cap="rnd">
              <a:solidFill>
                <a:schemeClr val="accent4">
                  <a:lumMod val="60000"/>
                </a:schemeClr>
              </a:solidFill>
              <a:round/>
            </a:ln>
            <a:effectLst/>
          </c:spPr>
          <c:marker>
            <c:symbol val="none"/>
          </c:marker>
          <c:cat>
            <c:numRef>
              <c:f>'Final Input Data'!$A$3:$A$51</c:f>
              <c:numCache>
                <c:formatCode>[$-F800]dddd\,\ mmmm\ dd\,\ yyyy</c:formatCode>
                <c:ptCount val="49"/>
                <c:pt idx="0">
                  <c:v>38322</c:v>
                </c:pt>
                <c:pt idx="1">
                  <c:v>38443</c:v>
                </c:pt>
                <c:pt idx="2">
                  <c:v>38565</c:v>
                </c:pt>
                <c:pt idx="3">
                  <c:v>38687</c:v>
                </c:pt>
                <c:pt idx="4">
                  <c:v>38808</c:v>
                </c:pt>
                <c:pt idx="5">
                  <c:v>38930</c:v>
                </c:pt>
                <c:pt idx="6">
                  <c:v>39052</c:v>
                </c:pt>
                <c:pt idx="7">
                  <c:v>39173</c:v>
                </c:pt>
                <c:pt idx="8">
                  <c:v>39295</c:v>
                </c:pt>
                <c:pt idx="9">
                  <c:v>39417</c:v>
                </c:pt>
                <c:pt idx="10">
                  <c:v>39539</c:v>
                </c:pt>
                <c:pt idx="11">
                  <c:v>39661</c:v>
                </c:pt>
                <c:pt idx="12">
                  <c:v>39783</c:v>
                </c:pt>
                <c:pt idx="13">
                  <c:v>39904</c:v>
                </c:pt>
                <c:pt idx="14">
                  <c:v>40026</c:v>
                </c:pt>
                <c:pt idx="15">
                  <c:v>40148</c:v>
                </c:pt>
                <c:pt idx="16">
                  <c:v>40269</c:v>
                </c:pt>
                <c:pt idx="17">
                  <c:v>40391</c:v>
                </c:pt>
                <c:pt idx="18">
                  <c:v>40513</c:v>
                </c:pt>
                <c:pt idx="19">
                  <c:v>40634</c:v>
                </c:pt>
                <c:pt idx="20">
                  <c:v>40756</c:v>
                </c:pt>
                <c:pt idx="21">
                  <c:v>40878</c:v>
                </c:pt>
                <c:pt idx="22">
                  <c:v>41000</c:v>
                </c:pt>
                <c:pt idx="23">
                  <c:v>41122</c:v>
                </c:pt>
                <c:pt idx="24">
                  <c:v>41244</c:v>
                </c:pt>
                <c:pt idx="25">
                  <c:v>41365</c:v>
                </c:pt>
                <c:pt idx="26">
                  <c:v>41487</c:v>
                </c:pt>
                <c:pt idx="27">
                  <c:v>41609</c:v>
                </c:pt>
                <c:pt idx="28">
                  <c:v>41730</c:v>
                </c:pt>
                <c:pt idx="29">
                  <c:v>41852</c:v>
                </c:pt>
                <c:pt idx="30">
                  <c:v>41974</c:v>
                </c:pt>
                <c:pt idx="31">
                  <c:v>42095</c:v>
                </c:pt>
                <c:pt idx="32">
                  <c:v>42217</c:v>
                </c:pt>
                <c:pt idx="33">
                  <c:v>42339</c:v>
                </c:pt>
                <c:pt idx="34">
                  <c:v>42461</c:v>
                </c:pt>
                <c:pt idx="35">
                  <c:v>42583</c:v>
                </c:pt>
                <c:pt idx="36">
                  <c:v>42705</c:v>
                </c:pt>
                <c:pt idx="37">
                  <c:v>42826</c:v>
                </c:pt>
                <c:pt idx="38">
                  <c:v>42948</c:v>
                </c:pt>
                <c:pt idx="39">
                  <c:v>43070</c:v>
                </c:pt>
                <c:pt idx="40">
                  <c:v>43191</c:v>
                </c:pt>
                <c:pt idx="41">
                  <c:v>43313</c:v>
                </c:pt>
                <c:pt idx="42">
                  <c:v>43435</c:v>
                </c:pt>
                <c:pt idx="43">
                  <c:v>43556</c:v>
                </c:pt>
                <c:pt idx="44">
                  <c:v>43678</c:v>
                </c:pt>
                <c:pt idx="45">
                  <c:v>43800</c:v>
                </c:pt>
                <c:pt idx="46">
                  <c:v>43922</c:v>
                </c:pt>
                <c:pt idx="47">
                  <c:v>44044</c:v>
                </c:pt>
                <c:pt idx="48">
                  <c:v>44166</c:v>
                </c:pt>
              </c:numCache>
            </c:numRef>
          </c:cat>
          <c:val>
            <c:numRef>
              <c:f>'Final Input Data'!$M$3:$M$51</c:f>
              <c:numCache>
                <c:formatCode>General</c:formatCode>
                <c:ptCount val="49"/>
                <c:pt idx="0">
                  <c:v>0</c:v>
                </c:pt>
                <c:pt idx="1">
                  <c:v>0</c:v>
                </c:pt>
                <c:pt idx="2">
                  <c:v>0</c:v>
                </c:pt>
                <c:pt idx="3">
                  <c:v>10</c:v>
                </c:pt>
                <c:pt idx="4">
                  <c:v>14.49</c:v>
                </c:pt>
                <c:pt idx="5">
                  <c:v>13.89</c:v>
                </c:pt>
                <c:pt idx="6">
                  <c:v>17.260000000000002</c:v>
                </c:pt>
                <c:pt idx="7">
                  <c:v>20.04</c:v>
                </c:pt>
                <c:pt idx="8">
                  <c:v>23.18</c:v>
                </c:pt>
                <c:pt idx="9">
                  <c:v>25.48</c:v>
                </c:pt>
                <c:pt idx="10">
                  <c:v>21.01</c:v>
                </c:pt>
                <c:pt idx="11">
                  <c:v>18.260000000000002</c:v>
                </c:pt>
                <c:pt idx="12">
                  <c:v>12.98</c:v>
                </c:pt>
                <c:pt idx="13">
                  <c:v>11.04</c:v>
                </c:pt>
                <c:pt idx="14">
                  <c:v>11.43</c:v>
                </c:pt>
                <c:pt idx="15">
                  <c:v>13</c:v>
                </c:pt>
                <c:pt idx="16">
                  <c:v>12.65</c:v>
                </c:pt>
                <c:pt idx="17">
                  <c:v>9.83</c:v>
                </c:pt>
                <c:pt idx="18">
                  <c:v>9.6</c:v>
                </c:pt>
                <c:pt idx="19">
                  <c:v>8.89</c:v>
                </c:pt>
                <c:pt idx="20">
                  <c:v>6.67</c:v>
                </c:pt>
                <c:pt idx="21">
                  <c:v>5.88</c:v>
                </c:pt>
                <c:pt idx="22">
                  <c:v>5</c:v>
                </c:pt>
                <c:pt idx="23">
                  <c:v>5.0599999999999996</c:v>
                </c:pt>
                <c:pt idx="24">
                  <c:v>4.37</c:v>
                </c:pt>
                <c:pt idx="25">
                  <c:v>5.31</c:v>
                </c:pt>
                <c:pt idx="26">
                  <c:v>6.63</c:v>
                </c:pt>
                <c:pt idx="27">
                  <c:v>8.0299999999999994</c:v>
                </c:pt>
                <c:pt idx="28">
                  <c:v>8.64</c:v>
                </c:pt>
                <c:pt idx="29">
                  <c:v>7.74</c:v>
                </c:pt>
                <c:pt idx="30">
                  <c:v>7.14</c:v>
                </c:pt>
                <c:pt idx="31">
                  <c:v>7.11</c:v>
                </c:pt>
                <c:pt idx="32">
                  <c:v>6.03</c:v>
                </c:pt>
                <c:pt idx="33">
                  <c:v>4.24</c:v>
                </c:pt>
                <c:pt idx="34">
                  <c:v>3.92</c:v>
                </c:pt>
                <c:pt idx="35">
                  <c:v>3.59</c:v>
                </c:pt>
                <c:pt idx="36">
                  <c:v>3.03</c:v>
                </c:pt>
                <c:pt idx="37">
                  <c:v>2.4</c:v>
                </c:pt>
                <c:pt idx="38">
                  <c:v>2.78</c:v>
                </c:pt>
                <c:pt idx="39">
                  <c:v>3.26</c:v>
                </c:pt>
                <c:pt idx="40">
                  <c:v>3.64</c:v>
                </c:pt>
                <c:pt idx="41">
                  <c:v>4.41</c:v>
                </c:pt>
                <c:pt idx="42">
                  <c:v>4.32</c:v>
                </c:pt>
                <c:pt idx="43">
                  <c:v>4.0199999999999996</c:v>
                </c:pt>
                <c:pt idx="44">
                  <c:v>3.46</c:v>
                </c:pt>
                <c:pt idx="45">
                  <c:v>3.1</c:v>
                </c:pt>
                <c:pt idx="46">
                  <c:v>2.27</c:v>
                </c:pt>
                <c:pt idx="47">
                  <c:v>2.75</c:v>
                </c:pt>
                <c:pt idx="48">
                  <c:v>4.03</c:v>
                </c:pt>
              </c:numCache>
            </c:numRef>
          </c:val>
          <c:smooth val="0"/>
          <c:extLst>
            <c:ext xmlns:c16="http://schemas.microsoft.com/office/drawing/2014/chart" uri="{C3380CC4-5D6E-409C-BE32-E72D297353CC}">
              <c16:uniqueId val="{00000009-00B8-4FCA-B18E-C5B3B5A912CF}"/>
            </c:ext>
          </c:extLst>
        </c:ser>
        <c:ser>
          <c:idx val="10"/>
          <c:order val="10"/>
          <c:tx>
            <c:strRef>
              <c:f>'Final Input Data'!$N$2</c:f>
              <c:strCache>
                <c:ptCount val="1"/>
                <c:pt idx="0">
                  <c:v>BlackBerry (USD)</c:v>
                </c:pt>
              </c:strCache>
            </c:strRef>
          </c:tx>
          <c:spPr>
            <a:ln w="28575" cap="rnd">
              <a:solidFill>
                <a:schemeClr val="accent5">
                  <a:lumMod val="60000"/>
                </a:schemeClr>
              </a:solidFill>
              <a:round/>
            </a:ln>
            <a:effectLst/>
          </c:spPr>
          <c:marker>
            <c:symbol val="none"/>
          </c:marker>
          <c:cat>
            <c:numRef>
              <c:f>'Final Input Data'!$A$3:$A$51</c:f>
              <c:numCache>
                <c:formatCode>[$-F800]dddd\,\ mmmm\ dd\,\ yyyy</c:formatCode>
                <c:ptCount val="49"/>
                <c:pt idx="0">
                  <c:v>38322</c:v>
                </c:pt>
                <c:pt idx="1">
                  <c:v>38443</c:v>
                </c:pt>
                <c:pt idx="2">
                  <c:v>38565</c:v>
                </c:pt>
                <c:pt idx="3">
                  <c:v>38687</c:v>
                </c:pt>
                <c:pt idx="4">
                  <c:v>38808</c:v>
                </c:pt>
                <c:pt idx="5">
                  <c:v>38930</c:v>
                </c:pt>
                <c:pt idx="6">
                  <c:v>39052</c:v>
                </c:pt>
                <c:pt idx="7">
                  <c:v>39173</c:v>
                </c:pt>
                <c:pt idx="8">
                  <c:v>39295</c:v>
                </c:pt>
                <c:pt idx="9">
                  <c:v>39417</c:v>
                </c:pt>
                <c:pt idx="10">
                  <c:v>39539</c:v>
                </c:pt>
                <c:pt idx="11">
                  <c:v>39661</c:v>
                </c:pt>
                <c:pt idx="12">
                  <c:v>39783</c:v>
                </c:pt>
                <c:pt idx="13">
                  <c:v>39904</c:v>
                </c:pt>
                <c:pt idx="14">
                  <c:v>40026</c:v>
                </c:pt>
                <c:pt idx="15">
                  <c:v>40148</c:v>
                </c:pt>
                <c:pt idx="16">
                  <c:v>40269</c:v>
                </c:pt>
                <c:pt idx="17">
                  <c:v>40391</c:v>
                </c:pt>
                <c:pt idx="18">
                  <c:v>40513</c:v>
                </c:pt>
                <c:pt idx="19">
                  <c:v>40634</c:v>
                </c:pt>
                <c:pt idx="20">
                  <c:v>40756</c:v>
                </c:pt>
                <c:pt idx="21">
                  <c:v>40878</c:v>
                </c:pt>
                <c:pt idx="22">
                  <c:v>41000</c:v>
                </c:pt>
                <c:pt idx="23">
                  <c:v>41122</c:v>
                </c:pt>
                <c:pt idx="24">
                  <c:v>41244</c:v>
                </c:pt>
                <c:pt idx="25">
                  <c:v>41365</c:v>
                </c:pt>
                <c:pt idx="26">
                  <c:v>41487</c:v>
                </c:pt>
                <c:pt idx="27">
                  <c:v>41609</c:v>
                </c:pt>
                <c:pt idx="28">
                  <c:v>41730</c:v>
                </c:pt>
                <c:pt idx="29">
                  <c:v>41852</c:v>
                </c:pt>
                <c:pt idx="30">
                  <c:v>41974</c:v>
                </c:pt>
                <c:pt idx="31">
                  <c:v>42095</c:v>
                </c:pt>
                <c:pt idx="32">
                  <c:v>42217</c:v>
                </c:pt>
                <c:pt idx="33">
                  <c:v>42339</c:v>
                </c:pt>
                <c:pt idx="34">
                  <c:v>42461</c:v>
                </c:pt>
                <c:pt idx="35">
                  <c:v>42583</c:v>
                </c:pt>
                <c:pt idx="36">
                  <c:v>42705</c:v>
                </c:pt>
                <c:pt idx="37">
                  <c:v>42826</c:v>
                </c:pt>
                <c:pt idx="38">
                  <c:v>42948</c:v>
                </c:pt>
                <c:pt idx="39">
                  <c:v>43070</c:v>
                </c:pt>
                <c:pt idx="40">
                  <c:v>43191</c:v>
                </c:pt>
                <c:pt idx="41">
                  <c:v>43313</c:v>
                </c:pt>
                <c:pt idx="42">
                  <c:v>43435</c:v>
                </c:pt>
                <c:pt idx="43">
                  <c:v>43556</c:v>
                </c:pt>
                <c:pt idx="44">
                  <c:v>43678</c:v>
                </c:pt>
                <c:pt idx="45">
                  <c:v>43800</c:v>
                </c:pt>
                <c:pt idx="46">
                  <c:v>43922</c:v>
                </c:pt>
                <c:pt idx="47">
                  <c:v>44044</c:v>
                </c:pt>
                <c:pt idx="48">
                  <c:v>44166</c:v>
                </c:pt>
              </c:numCache>
            </c:numRef>
          </c:cat>
          <c:val>
            <c:numRef>
              <c:f>'Final Input Data'!$N$3:$N$51</c:f>
              <c:numCache>
                <c:formatCode>General</c:formatCode>
                <c:ptCount val="49"/>
                <c:pt idx="0">
                  <c:v>10</c:v>
                </c:pt>
                <c:pt idx="1">
                  <c:v>9.0299999999999994</c:v>
                </c:pt>
                <c:pt idx="2">
                  <c:v>10.98</c:v>
                </c:pt>
                <c:pt idx="3">
                  <c:v>9.26</c:v>
                </c:pt>
                <c:pt idx="4">
                  <c:v>10.75</c:v>
                </c:pt>
                <c:pt idx="5">
                  <c:v>11.57</c:v>
                </c:pt>
                <c:pt idx="6">
                  <c:v>17.920000000000002</c:v>
                </c:pt>
                <c:pt idx="7">
                  <c:v>18.46</c:v>
                </c:pt>
                <c:pt idx="8">
                  <c:v>35.94</c:v>
                </c:pt>
                <c:pt idx="9">
                  <c:v>47.72</c:v>
                </c:pt>
                <c:pt idx="10">
                  <c:v>51.18</c:v>
                </c:pt>
                <c:pt idx="11">
                  <c:v>51.17</c:v>
                </c:pt>
                <c:pt idx="12">
                  <c:v>17.079999999999998</c:v>
                </c:pt>
                <c:pt idx="13">
                  <c:v>29.25</c:v>
                </c:pt>
                <c:pt idx="14">
                  <c:v>30.74</c:v>
                </c:pt>
                <c:pt idx="15">
                  <c:v>28.42</c:v>
                </c:pt>
                <c:pt idx="16">
                  <c:v>29.96</c:v>
                </c:pt>
                <c:pt idx="17">
                  <c:v>18.03</c:v>
                </c:pt>
                <c:pt idx="18">
                  <c:v>24.46</c:v>
                </c:pt>
                <c:pt idx="19">
                  <c:v>20.47</c:v>
                </c:pt>
                <c:pt idx="20">
                  <c:v>13.67</c:v>
                </c:pt>
                <c:pt idx="21">
                  <c:v>6.1</c:v>
                </c:pt>
                <c:pt idx="22">
                  <c:v>6.02</c:v>
                </c:pt>
                <c:pt idx="23">
                  <c:v>2.82</c:v>
                </c:pt>
                <c:pt idx="24">
                  <c:v>5</c:v>
                </c:pt>
                <c:pt idx="25">
                  <c:v>6.86</c:v>
                </c:pt>
                <c:pt idx="26">
                  <c:v>4.26</c:v>
                </c:pt>
                <c:pt idx="27">
                  <c:v>3.13</c:v>
                </c:pt>
                <c:pt idx="28">
                  <c:v>3.22</c:v>
                </c:pt>
                <c:pt idx="29">
                  <c:v>4.28</c:v>
                </c:pt>
                <c:pt idx="30">
                  <c:v>4.62</c:v>
                </c:pt>
                <c:pt idx="31">
                  <c:v>4.28</c:v>
                </c:pt>
                <c:pt idx="32">
                  <c:v>3.19</c:v>
                </c:pt>
                <c:pt idx="33">
                  <c:v>3.91</c:v>
                </c:pt>
                <c:pt idx="34">
                  <c:v>2.97</c:v>
                </c:pt>
                <c:pt idx="35">
                  <c:v>3.19</c:v>
                </c:pt>
                <c:pt idx="36">
                  <c:v>2.9</c:v>
                </c:pt>
                <c:pt idx="37">
                  <c:v>3.93</c:v>
                </c:pt>
                <c:pt idx="38">
                  <c:v>3.9</c:v>
                </c:pt>
                <c:pt idx="39">
                  <c:v>4.7</c:v>
                </c:pt>
                <c:pt idx="40">
                  <c:v>4.41</c:v>
                </c:pt>
                <c:pt idx="41">
                  <c:v>4.49</c:v>
                </c:pt>
                <c:pt idx="42">
                  <c:v>2.99</c:v>
                </c:pt>
                <c:pt idx="43">
                  <c:v>3.86</c:v>
                </c:pt>
                <c:pt idx="44">
                  <c:v>2.89</c:v>
                </c:pt>
                <c:pt idx="45">
                  <c:v>2.7</c:v>
                </c:pt>
                <c:pt idx="46">
                  <c:v>1.8</c:v>
                </c:pt>
                <c:pt idx="47">
                  <c:v>2.2000000000000002</c:v>
                </c:pt>
                <c:pt idx="48">
                  <c:v>2.79</c:v>
                </c:pt>
              </c:numCache>
            </c:numRef>
          </c:val>
          <c:smooth val="0"/>
          <c:extLst>
            <c:ext xmlns:c16="http://schemas.microsoft.com/office/drawing/2014/chart" uri="{C3380CC4-5D6E-409C-BE32-E72D297353CC}">
              <c16:uniqueId val="{0000000A-00B8-4FCA-B18E-C5B3B5A912CF}"/>
            </c:ext>
          </c:extLst>
        </c:ser>
        <c:ser>
          <c:idx val="11"/>
          <c:order val="11"/>
          <c:tx>
            <c:strRef>
              <c:f>'Final Input Data'!$O$2</c:f>
              <c:strCache>
                <c:ptCount val="1"/>
                <c:pt idx="0">
                  <c:v>Ishares Silver (USD)</c:v>
                </c:pt>
              </c:strCache>
            </c:strRef>
          </c:tx>
          <c:spPr>
            <a:ln w="28575" cap="rnd">
              <a:solidFill>
                <a:schemeClr val="accent6">
                  <a:lumMod val="60000"/>
                </a:schemeClr>
              </a:solidFill>
              <a:round/>
            </a:ln>
            <a:effectLst/>
          </c:spPr>
          <c:marker>
            <c:symbol val="none"/>
          </c:marker>
          <c:cat>
            <c:numRef>
              <c:f>'Final Input Data'!$A$3:$A$51</c:f>
              <c:numCache>
                <c:formatCode>[$-F800]dddd\,\ mmmm\ dd\,\ yyyy</c:formatCode>
                <c:ptCount val="49"/>
                <c:pt idx="0">
                  <c:v>38322</c:v>
                </c:pt>
                <c:pt idx="1">
                  <c:v>38443</c:v>
                </c:pt>
                <c:pt idx="2">
                  <c:v>38565</c:v>
                </c:pt>
                <c:pt idx="3">
                  <c:v>38687</c:v>
                </c:pt>
                <c:pt idx="4">
                  <c:v>38808</c:v>
                </c:pt>
                <c:pt idx="5">
                  <c:v>38930</c:v>
                </c:pt>
                <c:pt idx="6">
                  <c:v>39052</c:v>
                </c:pt>
                <c:pt idx="7">
                  <c:v>39173</c:v>
                </c:pt>
                <c:pt idx="8">
                  <c:v>39295</c:v>
                </c:pt>
                <c:pt idx="9">
                  <c:v>39417</c:v>
                </c:pt>
                <c:pt idx="10">
                  <c:v>39539</c:v>
                </c:pt>
                <c:pt idx="11">
                  <c:v>39661</c:v>
                </c:pt>
                <c:pt idx="12">
                  <c:v>39783</c:v>
                </c:pt>
                <c:pt idx="13">
                  <c:v>39904</c:v>
                </c:pt>
                <c:pt idx="14">
                  <c:v>40026</c:v>
                </c:pt>
                <c:pt idx="15">
                  <c:v>40148</c:v>
                </c:pt>
                <c:pt idx="16">
                  <c:v>40269</c:v>
                </c:pt>
                <c:pt idx="17">
                  <c:v>40391</c:v>
                </c:pt>
                <c:pt idx="18">
                  <c:v>40513</c:v>
                </c:pt>
                <c:pt idx="19">
                  <c:v>40634</c:v>
                </c:pt>
                <c:pt idx="20">
                  <c:v>40756</c:v>
                </c:pt>
                <c:pt idx="21">
                  <c:v>40878</c:v>
                </c:pt>
                <c:pt idx="22">
                  <c:v>41000</c:v>
                </c:pt>
                <c:pt idx="23">
                  <c:v>41122</c:v>
                </c:pt>
                <c:pt idx="24">
                  <c:v>41244</c:v>
                </c:pt>
                <c:pt idx="25">
                  <c:v>41365</c:v>
                </c:pt>
                <c:pt idx="26">
                  <c:v>41487</c:v>
                </c:pt>
                <c:pt idx="27">
                  <c:v>41609</c:v>
                </c:pt>
                <c:pt idx="28">
                  <c:v>41730</c:v>
                </c:pt>
                <c:pt idx="29">
                  <c:v>41852</c:v>
                </c:pt>
                <c:pt idx="30">
                  <c:v>41974</c:v>
                </c:pt>
                <c:pt idx="31">
                  <c:v>42095</c:v>
                </c:pt>
                <c:pt idx="32">
                  <c:v>42217</c:v>
                </c:pt>
                <c:pt idx="33">
                  <c:v>42339</c:v>
                </c:pt>
                <c:pt idx="34">
                  <c:v>42461</c:v>
                </c:pt>
                <c:pt idx="35">
                  <c:v>42583</c:v>
                </c:pt>
                <c:pt idx="36">
                  <c:v>42705</c:v>
                </c:pt>
                <c:pt idx="37">
                  <c:v>42826</c:v>
                </c:pt>
                <c:pt idx="38">
                  <c:v>42948</c:v>
                </c:pt>
                <c:pt idx="39">
                  <c:v>43070</c:v>
                </c:pt>
                <c:pt idx="40">
                  <c:v>43191</c:v>
                </c:pt>
                <c:pt idx="41">
                  <c:v>43313</c:v>
                </c:pt>
                <c:pt idx="42">
                  <c:v>43435</c:v>
                </c:pt>
                <c:pt idx="43">
                  <c:v>43556</c:v>
                </c:pt>
                <c:pt idx="44">
                  <c:v>43678</c:v>
                </c:pt>
                <c:pt idx="45">
                  <c:v>43800</c:v>
                </c:pt>
                <c:pt idx="46">
                  <c:v>43922</c:v>
                </c:pt>
                <c:pt idx="47">
                  <c:v>44044</c:v>
                </c:pt>
                <c:pt idx="48">
                  <c:v>44166</c:v>
                </c:pt>
              </c:numCache>
            </c:numRef>
          </c:cat>
          <c:val>
            <c:numRef>
              <c:f>'Final Input Data'!$O$3:$O$51</c:f>
              <c:numCache>
                <c:formatCode>General</c:formatCode>
                <c:ptCount val="49"/>
                <c:pt idx="0">
                  <c:v>0</c:v>
                </c:pt>
                <c:pt idx="1">
                  <c:v>0</c:v>
                </c:pt>
                <c:pt idx="2">
                  <c:v>0</c:v>
                </c:pt>
                <c:pt idx="3">
                  <c:v>0</c:v>
                </c:pt>
                <c:pt idx="4">
                  <c:v>0</c:v>
                </c:pt>
                <c:pt idx="5">
                  <c:v>10.220000000000001</c:v>
                </c:pt>
                <c:pt idx="6">
                  <c:v>10.19</c:v>
                </c:pt>
                <c:pt idx="7">
                  <c:v>10.56</c:v>
                </c:pt>
                <c:pt idx="8">
                  <c:v>9.5</c:v>
                </c:pt>
                <c:pt idx="9">
                  <c:v>11.64</c:v>
                </c:pt>
                <c:pt idx="10">
                  <c:v>13.24</c:v>
                </c:pt>
                <c:pt idx="11">
                  <c:v>10.59</c:v>
                </c:pt>
                <c:pt idx="12">
                  <c:v>8.8699999999999992</c:v>
                </c:pt>
                <c:pt idx="13">
                  <c:v>9.67</c:v>
                </c:pt>
                <c:pt idx="14">
                  <c:v>11.58</c:v>
                </c:pt>
                <c:pt idx="15">
                  <c:v>13.1</c:v>
                </c:pt>
                <c:pt idx="16">
                  <c:v>14.46</c:v>
                </c:pt>
                <c:pt idx="17">
                  <c:v>14.99</c:v>
                </c:pt>
                <c:pt idx="18">
                  <c:v>23.9</c:v>
                </c:pt>
                <c:pt idx="19">
                  <c:v>37.119999999999997</c:v>
                </c:pt>
                <c:pt idx="20">
                  <c:v>32.03</c:v>
                </c:pt>
                <c:pt idx="21">
                  <c:v>21.33</c:v>
                </c:pt>
                <c:pt idx="22">
                  <c:v>23.84</c:v>
                </c:pt>
                <c:pt idx="23">
                  <c:v>24.38</c:v>
                </c:pt>
                <c:pt idx="24">
                  <c:v>23.26</c:v>
                </c:pt>
                <c:pt idx="25">
                  <c:v>18.579999999999998</c:v>
                </c:pt>
                <c:pt idx="26">
                  <c:v>17.899999999999999</c:v>
                </c:pt>
                <c:pt idx="27">
                  <c:v>14.82</c:v>
                </c:pt>
                <c:pt idx="28">
                  <c:v>14.62</c:v>
                </c:pt>
                <c:pt idx="29">
                  <c:v>14.82</c:v>
                </c:pt>
                <c:pt idx="30">
                  <c:v>11.93</c:v>
                </c:pt>
                <c:pt idx="31">
                  <c:v>12.22</c:v>
                </c:pt>
                <c:pt idx="32">
                  <c:v>11.08</c:v>
                </c:pt>
                <c:pt idx="33">
                  <c:v>10.45</c:v>
                </c:pt>
                <c:pt idx="34">
                  <c:v>13.45</c:v>
                </c:pt>
                <c:pt idx="35">
                  <c:v>14.03</c:v>
                </c:pt>
                <c:pt idx="36">
                  <c:v>11.97</c:v>
                </c:pt>
                <c:pt idx="37">
                  <c:v>12.91</c:v>
                </c:pt>
                <c:pt idx="38">
                  <c:v>13.18</c:v>
                </c:pt>
                <c:pt idx="39">
                  <c:v>12.66</c:v>
                </c:pt>
                <c:pt idx="40">
                  <c:v>12.18</c:v>
                </c:pt>
                <c:pt idx="41">
                  <c:v>10.81</c:v>
                </c:pt>
                <c:pt idx="42">
                  <c:v>11.5</c:v>
                </c:pt>
                <c:pt idx="43">
                  <c:v>11.1</c:v>
                </c:pt>
                <c:pt idx="44">
                  <c:v>13.58</c:v>
                </c:pt>
                <c:pt idx="45">
                  <c:v>13.21</c:v>
                </c:pt>
                <c:pt idx="46">
                  <c:v>11.07</c:v>
                </c:pt>
                <c:pt idx="47">
                  <c:v>20.77</c:v>
                </c:pt>
                <c:pt idx="48">
                  <c:v>19.46</c:v>
                </c:pt>
              </c:numCache>
            </c:numRef>
          </c:val>
          <c:smooth val="0"/>
          <c:extLst>
            <c:ext xmlns:c16="http://schemas.microsoft.com/office/drawing/2014/chart" uri="{C3380CC4-5D6E-409C-BE32-E72D297353CC}">
              <c16:uniqueId val="{0000000B-00B8-4FCA-B18E-C5B3B5A912CF}"/>
            </c:ext>
          </c:extLst>
        </c:ser>
        <c:dLbls>
          <c:showLegendKey val="0"/>
          <c:showVal val="0"/>
          <c:showCatName val="0"/>
          <c:showSerName val="0"/>
          <c:showPercent val="0"/>
          <c:showBubbleSize val="0"/>
        </c:dLbls>
        <c:smooth val="0"/>
        <c:axId val="1628310848"/>
        <c:axId val="1628287552"/>
      </c:lineChart>
      <c:dateAx>
        <c:axId val="1628310848"/>
        <c:scaling>
          <c:orientation val="minMax"/>
        </c:scaling>
        <c:delete val="0"/>
        <c:axPos val="b"/>
        <c:numFmt formatCode="[$-F800]dddd\,\ mmmm\ dd\,\ 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287552"/>
        <c:crosses val="autoZero"/>
        <c:auto val="1"/>
        <c:lblOffset val="100"/>
        <c:baseTimeUnit val="months"/>
      </c:dateAx>
      <c:valAx>
        <c:axId val="1628287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310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26</xdr:col>
      <xdr:colOff>457200</xdr:colOff>
      <xdr:row>0</xdr:row>
      <xdr:rowOff>0</xdr:rowOff>
    </xdr:from>
    <xdr:to>
      <xdr:col>43</xdr:col>
      <xdr:colOff>561975</xdr:colOff>
      <xdr:row>33</xdr:row>
      <xdr:rowOff>123825</xdr:rowOff>
    </xdr:to>
    <xdr:graphicFrame macro="">
      <xdr:nvGraphicFramePr>
        <xdr:cNvPr id="3" name="Chart 2">
          <a:extLst>
            <a:ext uri="{FF2B5EF4-FFF2-40B4-BE49-F238E27FC236}">
              <a16:creationId xmlns:a16="http://schemas.microsoft.com/office/drawing/2014/main" id="{BA02E141-6971-438E-8A93-930D0EF1F8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43</xdr:col>
      <xdr:colOff>571499</xdr:colOff>
      <xdr:row>10</xdr:row>
      <xdr:rowOff>163286</xdr:rowOff>
    </xdr:from>
    <xdr:to>
      <xdr:col>58</xdr:col>
      <xdr:colOff>204106</xdr:colOff>
      <xdr:row>49</xdr:row>
      <xdr:rowOff>0</xdr:rowOff>
    </xdr:to>
    <xdr:graphicFrame macro="">
      <xdr:nvGraphicFramePr>
        <xdr:cNvPr id="3" name="Chart 2">
          <a:extLst>
            <a:ext uri="{FF2B5EF4-FFF2-40B4-BE49-F238E27FC236}">
              <a16:creationId xmlns:a16="http://schemas.microsoft.com/office/drawing/2014/main" id="{6CC90B3F-7330-4C13-ABCA-A323E94AFD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30826-AE4B-48AB-BEF7-09A2E67A7458}">
  <dimension ref="A1:AP16"/>
  <sheetViews>
    <sheetView zoomScale="85" zoomScaleNormal="85" workbookViewId="0">
      <pane xSplit="1" ySplit="1" topLeftCell="B2" activePane="bottomRight" state="frozen"/>
      <selection pane="topRight" activeCell="B1" sqref="B1"/>
      <selection pane="bottomLeft" activeCell="A2" sqref="A2"/>
      <selection pane="bottomRight" activeCell="M13" sqref="M13"/>
    </sheetView>
  </sheetViews>
  <sheetFormatPr defaultRowHeight="15" x14ac:dyDescent="0.25"/>
  <cols>
    <col min="1" max="1" width="18.85546875" customWidth="1"/>
    <col min="2" max="9" width="20.28515625" customWidth="1"/>
    <col min="10" max="10" width="6.7109375" customWidth="1"/>
    <col min="11" max="11" width="16.140625" bestFit="1" customWidth="1"/>
    <col min="12" max="12" width="16.42578125" hidden="1" customWidth="1"/>
    <col min="13" max="13" width="61.85546875" customWidth="1"/>
    <col min="14" max="14" width="16.42578125" customWidth="1"/>
    <col min="15" max="15" width="65.5703125" bestFit="1" customWidth="1"/>
    <col min="16" max="22" width="6.7109375" customWidth="1"/>
    <col min="25" max="25" width="31.85546875" customWidth="1"/>
    <col min="26" max="32" width="28.28515625" customWidth="1"/>
  </cols>
  <sheetData>
    <row r="1" spans="1:42" ht="21.75" customHeight="1" x14ac:dyDescent="0.25">
      <c r="A1" s="9" t="s">
        <v>98</v>
      </c>
      <c r="B1" s="10" t="s">
        <v>106</v>
      </c>
      <c r="C1" s="10" t="s">
        <v>107</v>
      </c>
      <c r="D1" s="10" t="s">
        <v>108</v>
      </c>
      <c r="E1" s="10" t="s">
        <v>109</v>
      </c>
      <c r="F1" s="10" t="s">
        <v>110</v>
      </c>
      <c r="G1" s="10" t="s">
        <v>111</v>
      </c>
      <c r="H1" s="10" t="s">
        <v>112</v>
      </c>
      <c r="I1" s="10" t="s">
        <v>113</v>
      </c>
    </row>
    <row r="2" spans="1:42" ht="21.75" customHeight="1" x14ac:dyDescent="0.4">
      <c r="A2" s="12" t="s">
        <v>99</v>
      </c>
      <c r="B2" s="12"/>
      <c r="C2" s="12"/>
      <c r="D2" s="12"/>
      <c r="E2" s="12"/>
      <c r="F2" s="12"/>
      <c r="G2" s="12"/>
      <c r="H2" s="12"/>
      <c r="I2" s="12"/>
      <c r="L2" t="s">
        <v>133</v>
      </c>
      <c r="M2" s="11" t="s">
        <v>103</v>
      </c>
      <c r="N2" s="11"/>
      <c r="O2" s="11"/>
      <c r="Y2" s="6" t="s">
        <v>80</v>
      </c>
      <c r="Z2" s="6">
        <v>70.11</v>
      </c>
      <c r="AA2" s="6" t="s">
        <v>80</v>
      </c>
      <c r="AB2" s="6">
        <v>76.92</v>
      </c>
      <c r="AE2" s="6" t="s">
        <v>80</v>
      </c>
      <c r="AF2" s="6">
        <v>85.19</v>
      </c>
      <c r="AO2" t="s">
        <v>88</v>
      </c>
      <c r="AP2" t="s">
        <v>89</v>
      </c>
    </row>
    <row r="3" spans="1:42" ht="30" x14ac:dyDescent="0.3">
      <c r="A3" s="6" t="s">
        <v>75</v>
      </c>
      <c r="B3" s="6">
        <v>910.81</v>
      </c>
      <c r="D3" s="6">
        <v>910.81</v>
      </c>
      <c r="E3" s="6">
        <v>183.49</v>
      </c>
      <c r="F3" s="6">
        <v>500</v>
      </c>
      <c r="G3" s="6">
        <v>16.09</v>
      </c>
      <c r="H3" s="6">
        <v>94.23</v>
      </c>
      <c r="K3" t="s">
        <v>114</v>
      </c>
      <c r="M3" s="7" t="s">
        <v>100</v>
      </c>
      <c r="N3" s="8" t="s">
        <v>102</v>
      </c>
      <c r="O3" s="8" t="s">
        <v>101</v>
      </c>
      <c r="Y3" s="6"/>
      <c r="Z3" s="6" t="s">
        <v>72</v>
      </c>
      <c r="AA3" s="6"/>
      <c r="AB3" s="6" t="s">
        <v>72</v>
      </c>
      <c r="AE3" s="6"/>
      <c r="AF3" s="6" t="s">
        <v>85</v>
      </c>
      <c r="AO3" t="s">
        <v>90</v>
      </c>
      <c r="AP3" t="s">
        <v>91</v>
      </c>
    </row>
    <row r="4" spans="1:42" ht="37.5" x14ac:dyDescent="0.3">
      <c r="A4" s="6" t="s">
        <v>76</v>
      </c>
      <c r="B4" s="6">
        <v>455.4</v>
      </c>
      <c r="D4" s="6">
        <v>455.4</v>
      </c>
      <c r="E4" s="6">
        <v>91.74</v>
      </c>
      <c r="G4" s="6">
        <v>8.0399999999999991</v>
      </c>
      <c r="H4" s="6">
        <v>47.12</v>
      </c>
      <c r="K4" t="s">
        <v>115</v>
      </c>
      <c r="L4" t="s">
        <v>124</v>
      </c>
      <c r="M4" s="7" t="str">
        <f>_xlfn.CONCAT("The ",K4, " for ",L4)</f>
        <v>The Generic Award 1 for most profit on a single stock</v>
      </c>
      <c r="N4" s="8" t="str" cm="1">
        <f t="array" aca="1" ref="N4" ca="1">INDIRECT(ADDRESS(1,1+VALUE(MATCH(MAX($B5:$I5),$B5:$I5,0))))</f>
        <v>#1</v>
      </c>
      <c r="O4" s="8" t="str">
        <f ca="1">_xlfn.CONCAT( INDIRECT(ADDRESS(5,1+VALUE(MATCH(MAX($B5:$I5),$B5:$I5,0)))), " ", INDIRECT(ADDRESS(6,1+VALUE(MATCH(MAX($B5:$I5),$B5:$I5,0)))))</f>
        <v>799.3 gain on Gamestop (USD)</v>
      </c>
      <c r="Y4" s="6" t="s">
        <v>81</v>
      </c>
      <c r="Z4" s="6">
        <v>21</v>
      </c>
      <c r="AA4" s="6" t="s">
        <v>81</v>
      </c>
      <c r="AB4" s="6">
        <v>5</v>
      </c>
      <c r="AE4" s="6" t="s">
        <v>81</v>
      </c>
      <c r="AF4" s="6">
        <v>2</v>
      </c>
      <c r="AO4" t="s">
        <v>92</v>
      </c>
      <c r="AP4" t="s">
        <v>93</v>
      </c>
    </row>
    <row r="5" spans="1:42" ht="18.75" x14ac:dyDescent="0.3">
      <c r="A5" s="6" t="s">
        <v>77</v>
      </c>
      <c r="B5" s="6">
        <v>799.3</v>
      </c>
      <c r="D5" s="6">
        <v>799.3</v>
      </c>
      <c r="E5" s="6">
        <v>177.09</v>
      </c>
      <c r="G5" s="6">
        <v>21.75</v>
      </c>
      <c r="H5" s="6">
        <v>96.59</v>
      </c>
      <c r="K5" t="s">
        <v>116</v>
      </c>
      <c r="L5" t="s">
        <v>125</v>
      </c>
      <c r="M5" s="7" t="str">
        <f t="shared" ref="M5:M12" si="0">_xlfn.CONCAT("The ",K5, " for ",L5)</f>
        <v>The Generic Award 2 for bigest loss on a single stock</v>
      </c>
      <c r="N5" s="8" t="str" cm="1">
        <f t="array" aca="1" ref="N5" ca="1">INDIRECT(ADDRESS(1,1+VALUE(MATCH(MIN($B7:$I7),$B7:$I7,0))))</f>
        <v>#5</v>
      </c>
      <c r="O5" s="8" t="str">
        <f ca="1">_xlfn.CONCAT( INDIRECT(ADDRESS(7,1+VALUE(MATCH(MAX($B7:$I7),$B7:$I7,0)))), " ", INDIRECT(ADDRESS(8,1+VALUE(MATCH(MAX($B7:$I7),$B7:$I7,0)))))</f>
        <v>-3.54 loss on Sainsburys (GBP)</v>
      </c>
      <c r="Y5" s="6"/>
      <c r="Z5" s="6" t="s">
        <v>73</v>
      </c>
      <c r="AA5" s="6"/>
      <c r="AB5" s="6" t="s">
        <v>73</v>
      </c>
      <c r="AE5" s="6"/>
      <c r="AF5" s="6" t="s">
        <v>86</v>
      </c>
      <c r="AO5" t="s">
        <v>94</v>
      </c>
      <c r="AP5" t="s">
        <v>95</v>
      </c>
    </row>
    <row r="6" spans="1:42" ht="30" x14ac:dyDescent="0.3">
      <c r="A6" s="6"/>
      <c r="B6" s="6" t="s">
        <v>70</v>
      </c>
      <c r="D6" s="6" t="s">
        <v>70</v>
      </c>
      <c r="E6" s="6" t="s">
        <v>70</v>
      </c>
      <c r="G6" s="6" t="s">
        <v>70</v>
      </c>
      <c r="H6" s="6" t="s">
        <v>70</v>
      </c>
      <c r="K6" t="s">
        <v>117</v>
      </c>
      <c r="L6" t="s">
        <v>126</v>
      </c>
      <c r="M6" s="7" t="str">
        <f t="shared" si="0"/>
        <v>The Generic Award 3 for most single stocks held at once</v>
      </c>
      <c r="N6" s="8" t="str" cm="1">
        <f t="array" aca="1" ref="N6" ca="1">INDIRECT(ADDRESS(1,1+VALUE(MATCH(MAX($B12:$I12),$B12:$I12,0))))</f>
        <v>#1</v>
      </c>
      <c r="O6" s="8" t="str">
        <f ca="1">_xlfn.CONCAT( INDIRECT(ADDRESS(12,1+VALUE(MATCH(MAX($B12:$I12),$B12:$I12,0)))), " ", INDIRECT(ADDRESS(13,1+VALUE(MATCH(MAX($B12:$I12),$B12:$I12,0)))))</f>
        <v>21 shares of Gamestop (USD)</v>
      </c>
      <c r="Y6" s="6" t="s">
        <v>82</v>
      </c>
      <c r="Z6" s="6">
        <v>0</v>
      </c>
      <c r="AA6" s="6" t="s">
        <v>82</v>
      </c>
      <c r="AB6" s="6">
        <v>0</v>
      </c>
      <c r="AE6" s="6" t="s">
        <v>82</v>
      </c>
      <c r="AF6" s="6">
        <v>6.67</v>
      </c>
      <c r="AO6" t="s">
        <v>96</v>
      </c>
      <c r="AP6" t="s">
        <v>97</v>
      </c>
    </row>
    <row r="7" spans="1:42" ht="45" x14ac:dyDescent="0.3">
      <c r="A7" s="6" t="s">
        <v>78</v>
      </c>
      <c r="B7" s="6">
        <v>-27.14</v>
      </c>
      <c r="D7" s="6">
        <v>-27.14</v>
      </c>
      <c r="E7" s="6">
        <v>-3.54</v>
      </c>
      <c r="F7">
        <v>-100</v>
      </c>
      <c r="G7" s="6">
        <v>-4.0599999999999996</v>
      </c>
      <c r="H7" s="6">
        <v>-4.92</v>
      </c>
      <c r="K7" t="s">
        <v>118</v>
      </c>
      <c r="L7" t="s">
        <v>127</v>
      </c>
      <c r="M7" s="7" t="str">
        <f t="shared" si="0"/>
        <v>The Generic Award 4 for fewest stock transactions</v>
      </c>
      <c r="N7" s="8" t="str" cm="1">
        <f t="array" aca="1" ref="N7" ca="1">INDIRECT(ADDRESS(1,1+VALUE(MATCH(MIN($B9:$I9),$B9:$I9,0))))</f>
        <v>#5</v>
      </c>
      <c r="O7" s="8" t="str">
        <f ca="1">_xlfn.CONCAT( INDIRECT(ADDRESS(9,1+VALUE(MATCH(MIN($B9:$I9),$B9:$I9,0)))), " trades")</f>
        <v>4 trades</v>
      </c>
      <c r="Y7" s="6"/>
      <c r="Z7" s="6" t="s">
        <v>74</v>
      </c>
      <c r="AA7" s="6"/>
      <c r="AB7" s="6" t="s">
        <v>84</v>
      </c>
      <c r="AE7" s="6"/>
      <c r="AF7" s="6" t="s">
        <v>87</v>
      </c>
    </row>
    <row r="8" spans="1:42" ht="30" x14ac:dyDescent="0.3">
      <c r="A8" s="6"/>
      <c r="B8" s="6" t="s">
        <v>71</v>
      </c>
      <c r="D8" s="6" t="s">
        <v>71</v>
      </c>
      <c r="E8" s="6" t="s">
        <v>83</v>
      </c>
      <c r="F8" s="6"/>
      <c r="G8" s="6" t="s">
        <v>71</v>
      </c>
      <c r="H8" s="6" t="s">
        <v>104</v>
      </c>
      <c r="I8" s="6"/>
      <c r="J8" s="6"/>
      <c r="K8" t="s">
        <v>119</v>
      </c>
      <c r="L8" t="s">
        <v>129</v>
      </c>
      <c r="M8" s="7" t="str">
        <f t="shared" si="0"/>
        <v>The Generic Award 5 for most stock transactions</v>
      </c>
      <c r="N8" s="8" t="str" cm="1">
        <f t="array" aca="1" ref="N8" ca="1">INDIRECT(ADDRESS(1,1+VALUE(MATCH(MAX($B9:$I9),$B9:$I9,0))))</f>
        <v>#1</v>
      </c>
      <c r="O8" s="8" t="str">
        <f ca="1">_xlfn.CONCAT( INDIRECT(ADDRESS(9,1+VALUE(MATCH(MAX($B9:$I9),$B9:$I9,0)))), " trades")</f>
        <v>87 trades</v>
      </c>
    </row>
    <row r="9" spans="1:42" ht="18.75" x14ac:dyDescent="0.3">
      <c r="A9" s="6" t="s">
        <v>79</v>
      </c>
      <c r="B9" s="6">
        <v>87</v>
      </c>
      <c r="D9" s="6">
        <v>87</v>
      </c>
      <c r="E9" s="6">
        <v>13</v>
      </c>
      <c r="F9">
        <v>4</v>
      </c>
      <c r="G9" s="6">
        <v>54</v>
      </c>
      <c r="H9" s="6">
        <v>27</v>
      </c>
      <c r="K9" t="s">
        <v>120</v>
      </c>
      <c r="L9" t="s">
        <v>128</v>
      </c>
      <c r="M9" s="7" t="str">
        <f t="shared" si="0"/>
        <v>The Generic Award 6 for longest single stock hold</v>
      </c>
      <c r="N9" s="8" t="str" cm="1">
        <f t="array" aca="1" ref="N9" ca="1">INDIRECT(ADDRESS(1,1+VALUE(MATCH(MAX($B14:$I14),$B14:$I14,0))))</f>
        <v>#7</v>
      </c>
      <c r="O9" s="8" t="str">
        <f ca="1">_xlfn.CONCAT( INDIRECT(ADDRESS(25,1+VALUE(MATCH(MAX($B14:$I14),$B14:$I14,0)))), " year ", INDIRECT(ADDRESS(26,1+VALUE(MATCH(MAX($B14:$I14),$B14:$I14,0)))))</f>
        <v xml:space="preserve"> year </v>
      </c>
    </row>
    <row r="10" spans="1:42" ht="18.75" x14ac:dyDescent="0.3">
      <c r="A10" s="6" t="s">
        <v>80</v>
      </c>
      <c r="B10" s="6">
        <v>70.11</v>
      </c>
      <c r="D10" s="6">
        <v>70.11</v>
      </c>
      <c r="E10" s="6">
        <v>76.92</v>
      </c>
      <c r="G10" s="6">
        <v>85.19</v>
      </c>
      <c r="H10" s="6">
        <v>66.67</v>
      </c>
      <c r="K10" t="s">
        <v>121</v>
      </c>
      <c r="L10" t="s">
        <v>130</v>
      </c>
      <c r="M10" s="7" t="str">
        <f t="shared" si="0"/>
        <v>The Generic Award 7 for shortest stock hold</v>
      </c>
      <c r="N10" s="8" t="str" cm="1">
        <f t="array" aca="1" ref="N10" ca="1">INDIRECT(ADDRESS(1,1+VALUE(MATCH(MIN($B14:$I14),$B14:$I14,0))))</f>
        <v>#4</v>
      </c>
      <c r="O10" s="8" t="str">
        <f ca="1">_xlfn.CONCAT( INDIRECT(ADDRESS(25,1+VALUE(MATCH(MIN($B14:$I14),$B14:$I14,0)))), " year ", INDIRECT(ADDRESS(26,1+VALUE(MATCH(MIN($B14:$I14),$B14:$I14,0)))))</f>
        <v xml:space="preserve"> year </v>
      </c>
    </row>
    <row r="11" spans="1:42" ht="30" x14ac:dyDescent="0.3">
      <c r="A11" s="6"/>
      <c r="B11" s="6" t="s">
        <v>72</v>
      </c>
      <c r="D11" s="6" t="s">
        <v>72</v>
      </c>
      <c r="E11" s="6" t="s">
        <v>72</v>
      </c>
      <c r="G11" s="6" t="s">
        <v>85</v>
      </c>
      <c r="H11" s="6" t="s">
        <v>72</v>
      </c>
      <c r="K11" t="s">
        <v>122</v>
      </c>
      <c r="L11" t="s">
        <v>131</v>
      </c>
      <c r="M11" s="7" t="str">
        <f t="shared" si="0"/>
        <v>The Generic Award 8 for higest proportion of trades in one stock</v>
      </c>
      <c r="N11" s="8" t="str" cm="1">
        <f t="array" aca="1" ref="N11" ca="1">INDIRECT(ADDRESS(1,1+VALUE(MATCH(MAX($B10:$I10),$B10:$I10,0))))</f>
        <v>#6</v>
      </c>
      <c r="O11" s="8" t="str">
        <f ca="1">_xlfn.CONCAT( INDIRECT(ADDRESS(10,1+VALUE(MATCH(MAX($B10:$I10),$B10:$I10,0)))), " ", INDIRECT(ADDRESS(11,1+VALUE(MATCH(MAX($B10:$I10),$B10:$I10,0)))))</f>
        <v>85.19 percent of trades in EDF (EUR)</v>
      </c>
    </row>
    <row r="12" spans="1:42" ht="18.75" x14ac:dyDescent="0.3">
      <c r="A12" s="6" t="s">
        <v>81</v>
      </c>
      <c r="B12" s="6">
        <v>21</v>
      </c>
      <c r="D12" s="6">
        <v>21</v>
      </c>
      <c r="E12" s="6">
        <v>5</v>
      </c>
      <c r="G12" s="6">
        <v>2</v>
      </c>
      <c r="H12" s="6">
        <v>6</v>
      </c>
      <c r="K12" t="s">
        <v>123</v>
      </c>
      <c r="L12" t="s">
        <v>132</v>
      </c>
      <c r="M12" s="7" t="str">
        <f t="shared" si="0"/>
        <v>The Generic Award 9 for lowest proportion of trades in one stock</v>
      </c>
      <c r="N12" s="8" t="str" cm="1">
        <f t="array" aca="1" ref="N12" ca="1">INDIRECT(ADDRESS(1,1+VALUE(MATCH(MIN($B10:$I10),$B10:$I10,0))))</f>
        <v>#7</v>
      </c>
      <c r="O12" s="8" t="str">
        <f ca="1">_xlfn.CONCAT( INDIRECT(ADDRESS(10,1+VALUE(MATCH(MIN($B10:$I10),$B10:$I10,0)))), " ", INDIRECT(ADDRESS(11,1+VALUE(MATCH(MIN($B10:$I10),$B10:$I10,0)))))</f>
        <v>66.67 percent of trades in Gamestop (USD)</v>
      </c>
    </row>
    <row r="13" spans="1:42" ht="30" x14ac:dyDescent="0.25">
      <c r="A13" s="6"/>
      <c r="B13" s="6" t="s">
        <v>73</v>
      </c>
      <c r="D13" s="6" t="s">
        <v>73</v>
      </c>
      <c r="E13" s="6" t="s">
        <v>73</v>
      </c>
      <c r="G13" s="6" t="s">
        <v>86</v>
      </c>
      <c r="H13" s="6" t="s">
        <v>73</v>
      </c>
    </row>
    <row r="14" spans="1:42" ht="30" x14ac:dyDescent="0.25">
      <c r="A14" s="6" t="s">
        <v>82</v>
      </c>
      <c r="B14" s="6">
        <v>2</v>
      </c>
      <c r="D14" s="6">
        <v>3</v>
      </c>
      <c r="E14" s="6">
        <v>0</v>
      </c>
      <c r="G14" s="6">
        <v>6.67</v>
      </c>
      <c r="H14" s="6">
        <v>10.67</v>
      </c>
    </row>
    <row r="15" spans="1:42" ht="60" x14ac:dyDescent="0.25">
      <c r="A15" s="6"/>
      <c r="B15" s="6" t="s">
        <v>74</v>
      </c>
      <c r="D15" s="6" t="s">
        <v>74</v>
      </c>
      <c r="E15" s="6" t="s">
        <v>84</v>
      </c>
      <c r="G15" s="6" t="s">
        <v>87</v>
      </c>
      <c r="H15" s="6" t="s">
        <v>105</v>
      </c>
    </row>
    <row r="16" spans="1:42" x14ac:dyDescent="0.25">
      <c r="H16" s="6"/>
    </row>
  </sheetData>
  <autoFilter ref="A1" xr:uid="{287DAD8A-8EF1-4405-9F52-5A945CA70FF3}">
    <sortState xmlns:xlrd2="http://schemas.microsoft.com/office/spreadsheetml/2017/richdata2" ref="A2:A1">
      <sortCondition ref="A1"/>
    </sortState>
  </autoFilter>
  <mergeCells count="2">
    <mergeCell ref="M2:O2"/>
    <mergeCell ref="A2:I2"/>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9BF33-2A65-4F89-B88A-DDC536A69354}">
  <dimension ref="A1:Y394"/>
  <sheetViews>
    <sheetView zoomScale="70" zoomScaleNormal="70" workbookViewId="0">
      <pane xSplit="1" ySplit="2" topLeftCell="B3" activePane="bottomRight" state="frozen"/>
      <selection pane="topRight" activeCell="B1" sqref="B1"/>
      <selection pane="bottomLeft" activeCell="A3" sqref="A3"/>
      <selection pane="bottomRight" activeCell="E33" sqref="E33"/>
    </sheetView>
  </sheetViews>
  <sheetFormatPr defaultRowHeight="15" x14ac:dyDescent="0.25"/>
  <cols>
    <col min="1" max="1" width="10.7109375" bestFit="1" customWidth="1"/>
    <col min="2" max="2" width="15.140625" customWidth="1"/>
    <col min="3" max="3" width="21.5703125" customWidth="1"/>
    <col min="4" max="4" width="12.140625" customWidth="1"/>
    <col min="5" max="5" width="17.28515625" customWidth="1"/>
    <col min="6" max="6" width="16" customWidth="1"/>
    <col min="7" max="7" width="15.5703125" customWidth="1"/>
    <col min="8" max="8" width="20" customWidth="1"/>
    <col min="9" max="9" width="13.7109375" customWidth="1"/>
    <col min="10" max="10" width="12.85546875" customWidth="1"/>
    <col min="11" max="11" width="10" customWidth="1"/>
    <col min="12" max="12" width="15.85546875" customWidth="1"/>
    <col min="13" max="13" width="18.42578125" customWidth="1"/>
    <col min="14" max="14" width="9.140625" customWidth="1"/>
  </cols>
  <sheetData>
    <row r="1" spans="1:25" x14ac:dyDescent="0.25">
      <c r="B1" s="13" t="s">
        <v>13</v>
      </c>
      <c r="C1" s="13"/>
      <c r="D1" s="13"/>
      <c r="E1" s="13"/>
      <c r="F1" s="13"/>
      <c r="G1" s="13"/>
      <c r="H1" s="13"/>
      <c r="I1" s="13"/>
      <c r="J1" s="13"/>
      <c r="K1" s="13"/>
      <c r="L1" s="13"/>
      <c r="M1" s="13"/>
      <c r="N1" s="13" t="s">
        <v>14</v>
      </c>
      <c r="O1" s="13"/>
      <c r="P1" s="13"/>
      <c r="Q1" s="13"/>
      <c r="R1" s="13"/>
      <c r="S1" s="13"/>
      <c r="T1" s="13"/>
      <c r="U1" s="13"/>
      <c r="V1" s="13"/>
      <c r="W1" s="13"/>
      <c r="X1" s="13"/>
      <c r="Y1" s="13"/>
    </row>
    <row r="2" spans="1:25" x14ac:dyDescent="0.25">
      <c r="A2" t="s">
        <v>0</v>
      </c>
      <c r="B2" t="s">
        <v>2</v>
      </c>
      <c r="C2" t="s">
        <v>1</v>
      </c>
      <c r="D2" t="s">
        <v>3</v>
      </c>
      <c r="E2" t="s">
        <v>4</v>
      </c>
      <c r="F2" t="s">
        <v>5</v>
      </c>
      <c r="G2" t="s">
        <v>6</v>
      </c>
      <c r="H2" t="s">
        <v>7</v>
      </c>
      <c r="I2" t="s">
        <v>8</v>
      </c>
      <c r="J2" t="s">
        <v>9</v>
      </c>
      <c r="K2" t="s">
        <v>10</v>
      </c>
      <c r="L2" t="s">
        <v>11</v>
      </c>
      <c r="M2" t="s">
        <v>12</v>
      </c>
      <c r="N2" t="s">
        <v>2</v>
      </c>
      <c r="O2" t="s">
        <v>1</v>
      </c>
      <c r="P2" t="s">
        <v>3</v>
      </c>
      <c r="Q2" t="s">
        <v>4</v>
      </c>
      <c r="R2" t="s">
        <v>5</v>
      </c>
      <c r="S2" t="s">
        <v>6</v>
      </c>
      <c r="T2" t="s">
        <v>7</v>
      </c>
      <c r="U2" t="s">
        <v>8</v>
      </c>
      <c r="V2" t="s">
        <v>9</v>
      </c>
      <c r="W2" t="s">
        <v>10</v>
      </c>
      <c r="X2" t="s">
        <v>11</v>
      </c>
      <c r="Y2" t="s">
        <v>12</v>
      </c>
    </row>
    <row r="3" spans="1:25" x14ac:dyDescent="0.25">
      <c r="A3" s="1">
        <v>44228</v>
      </c>
      <c r="B3">
        <v>71.900002000000001</v>
      </c>
      <c r="C3">
        <v>270.20001200000002</v>
      </c>
      <c r="D3">
        <v>261.79998799999998</v>
      </c>
      <c r="E3">
        <v>161.199997</v>
      </c>
      <c r="F3">
        <v>229.10000600000001</v>
      </c>
      <c r="G3">
        <v>52.400002000000001</v>
      </c>
      <c r="H3">
        <v>306.32000699999998</v>
      </c>
      <c r="I3">
        <v>8.07</v>
      </c>
      <c r="J3">
        <v>15.29</v>
      </c>
      <c r="K3">
        <v>10.615</v>
      </c>
      <c r="L3">
        <v>13.04</v>
      </c>
      <c r="M3">
        <v>25.309999000000001</v>
      </c>
      <c r="N3">
        <f>B3/B$89</f>
        <v>1.1296150784095811</v>
      </c>
      <c r="O3">
        <f t="shared" ref="O3:X3" si="0">C3/C$196</f>
        <v>0.94591450825054124</v>
      </c>
      <c r="P3">
        <f t="shared" si="0"/>
        <v>0.50057359082217967</v>
      </c>
      <c r="Q3">
        <f t="shared" si="0"/>
        <v>5.9035170826253633</v>
      </c>
      <c r="R3">
        <f t="shared" si="0"/>
        <v>0.8095406572438163</v>
      </c>
      <c r="S3">
        <f t="shared" si="0"/>
        <v>5.4897854374017809</v>
      </c>
      <c r="T3">
        <f t="shared" si="0"/>
        <v>2.8402411931430911</v>
      </c>
      <c r="U3">
        <f t="shared" si="0"/>
        <v>0.19832277422252187</v>
      </c>
      <c r="V3">
        <f t="shared" si="0"/>
        <v>4.5870004587000457</v>
      </c>
      <c r="W3">
        <f>K3/K$185</f>
        <v>0.33192620387742339</v>
      </c>
      <c r="X3">
        <f t="shared" si="0"/>
        <v>0.54874459524447161</v>
      </c>
      <c r="Y3">
        <f>M3/M$180</f>
        <v>2.0042761324041813</v>
      </c>
    </row>
    <row r="4" spans="1:25" x14ac:dyDescent="0.25">
      <c r="A4" s="1">
        <v>44197</v>
      </c>
      <c r="B4">
        <v>50.529998999999997</v>
      </c>
      <c r="C4">
        <v>269.20001200000002</v>
      </c>
      <c r="D4">
        <v>271.5</v>
      </c>
      <c r="E4">
        <v>156.44000199999999</v>
      </c>
      <c r="F4">
        <v>244.39999399999999</v>
      </c>
      <c r="G4">
        <v>325</v>
      </c>
      <c r="H4">
        <v>271.17001299999998</v>
      </c>
      <c r="I4">
        <v>7.28</v>
      </c>
      <c r="J4">
        <v>14.205</v>
      </c>
      <c r="K4">
        <v>10.28</v>
      </c>
      <c r="L4">
        <v>14.1</v>
      </c>
      <c r="M4">
        <v>24.99</v>
      </c>
      <c r="N4">
        <f t="shared" ref="N4:N67" si="1">B4/B$89</f>
        <v>0.79387270089952233</v>
      </c>
      <c r="O4">
        <f t="shared" ref="O4:O67" si="2">C4/C$196</f>
        <v>0.94241371451907929</v>
      </c>
      <c r="P4">
        <f t="shared" ref="P4:P67" si="3">D4/D$196</f>
        <v>0.51912045889101344</v>
      </c>
      <c r="Q4">
        <f t="shared" ref="Q4:Q67" si="4">E4/E$196</f>
        <v>5.7291950459090017</v>
      </c>
      <c r="R4">
        <f t="shared" ref="R4:R67" si="5">F4/F$196</f>
        <v>0.86360421908127205</v>
      </c>
      <c r="S4">
        <f t="shared" ref="S4:S67" si="6">G4/G$196</f>
        <v>34.049240440020952</v>
      </c>
      <c r="T4">
        <f t="shared" ref="T4:T67" si="7">H4/H$196</f>
        <v>2.5143256191808181</v>
      </c>
      <c r="U4">
        <f t="shared" ref="U4:U67" si="8">I4/I$196</f>
        <v>0.1789082771177149</v>
      </c>
      <c r="V4">
        <f t="shared" ref="V4:V67" si="9">J4/J$196</f>
        <v>4.2615004261500422</v>
      </c>
      <c r="W4">
        <f t="shared" ref="W4:W67" si="10">K4/K$185</f>
        <v>0.32145090681676047</v>
      </c>
      <c r="X4">
        <f t="shared" ref="X4:X67" si="11">L4/L$196</f>
        <v>0.59335113442845477</v>
      </c>
      <c r="Y4">
        <f t="shared" ref="Y4:Y67" si="12">M4/M$180</f>
        <v>1.9789356984478934</v>
      </c>
    </row>
    <row r="5" spans="1:25" x14ac:dyDescent="0.25">
      <c r="A5" s="1">
        <v>44166</v>
      </c>
      <c r="B5">
        <v>54.150002000000001</v>
      </c>
      <c r="C5">
        <v>270.20001200000002</v>
      </c>
      <c r="D5">
        <v>254.800003</v>
      </c>
      <c r="E5">
        <v>152.41999799999999</v>
      </c>
      <c r="F5">
        <v>225.5</v>
      </c>
      <c r="G5">
        <v>18.84</v>
      </c>
      <c r="H5">
        <v>263.709991</v>
      </c>
      <c r="I5">
        <v>7.99</v>
      </c>
      <c r="J5">
        <v>16.465</v>
      </c>
      <c r="K5">
        <v>12.895</v>
      </c>
      <c r="L5">
        <v>6.63</v>
      </c>
      <c r="M5">
        <v>24.57</v>
      </c>
      <c r="N5">
        <f t="shared" si="1"/>
        <v>0.85074627334654285</v>
      </c>
      <c r="O5">
        <f t="shared" si="2"/>
        <v>0.94591450825054124</v>
      </c>
      <c r="P5">
        <f t="shared" si="3"/>
        <v>0.48718929827915869</v>
      </c>
      <c r="Q5">
        <f t="shared" si="4"/>
        <v>5.5819731927583325</v>
      </c>
      <c r="R5">
        <f t="shared" si="5"/>
        <v>0.79681978798586572</v>
      </c>
      <c r="S5">
        <f t="shared" si="6"/>
        <v>1.9738082765845992</v>
      </c>
      <c r="T5">
        <f t="shared" si="7"/>
        <v>2.4451552701929584</v>
      </c>
      <c r="U5">
        <f t="shared" si="8"/>
        <v>0.19635674919925028</v>
      </c>
      <c r="V5">
        <f t="shared" si="9"/>
        <v>4.9395004939500495</v>
      </c>
      <c r="W5">
        <f t="shared" si="10"/>
        <v>0.40322076297686049</v>
      </c>
      <c r="X5">
        <f t="shared" si="11"/>
        <v>0.27900127810359254</v>
      </c>
      <c r="Y5">
        <f t="shared" si="12"/>
        <v>1.9456762749445677</v>
      </c>
    </row>
    <row r="6" spans="1:25" x14ac:dyDescent="0.25">
      <c r="A6" s="1">
        <v>44136</v>
      </c>
      <c r="B6">
        <v>46.509998000000003</v>
      </c>
      <c r="C6">
        <v>255.39999399999999</v>
      </c>
      <c r="D6">
        <v>247.64999399999999</v>
      </c>
      <c r="E6">
        <v>141.33999600000001</v>
      </c>
      <c r="F6">
        <v>211.10000600000001</v>
      </c>
      <c r="G6">
        <v>16.559999000000001</v>
      </c>
      <c r="H6">
        <v>230.58000200000001</v>
      </c>
      <c r="I6">
        <v>7.12</v>
      </c>
      <c r="J6">
        <v>15.22</v>
      </c>
      <c r="K6">
        <v>12.715</v>
      </c>
      <c r="L6">
        <v>5.87</v>
      </c>
      <c r="M6">
        <v>21.049999</v>
      </c>
      <c r="N6">
        <f t="shared" si="1"/>
        <v>0.73071479243629878</v>
      </c>
      <c r="O6">
        <f t="shared" si="2"/>
        <v>0.89410269801061726</v>
      </c>
      <c r="P6">
        <f t="shared" si="3"/>
        <v>0.47351815296367111</v>
      </c>
      <c r="Q6">
        <f t="shared" si="4"/>
        <v>5.1761978683175816</v>
      </c>
      <c r="R6">
        <f t="shared" si="5"/>
        <v>0.74593641696113078</v>
      </c>
      <c r="S6">
        <f t="shared" si="6"/>
        <v>1.734939654269251</v>
      </c>
      <c r="T6">
        <f t="shared" si="7"/>
        <v>2.1379694601385157</v>
      </c>
      <c r="U6">
        <f t="shared" si="8"/>
        <v>0.17497622707117172</v>
      </c>
      <c r="V6">
        <f t="shared" si="9"/>
        <v>4.5660004566000456</v>
      </c>
      <c r="W6">
        <f t="shared" si="10"/>
        <v>0.39759224515322078</v>
      </c>
      <c r="X6">
        <f t="shared" si="11"/>
        <v>0.24701923114149146</v>
      </c>
      <c r="Y6">
        <f t="shared" si="12"/>
        <v>1.666930551156161</v>
      </c>
    </row>
    <row r="7" spans="1:25" x14ac:dyDescent="0.25">
      <c r="A7" s="1">
        <v>44105</v>
      </c>
      <c r="B7">
        <v>41.360000999999997</v>
      </c>
      <c r="C7">
        <v>213.60000600000001</v>
      </c>
      <c r="D7">
        <v>196.60000600000001</v>
      </c>
      <c r="E7">
        <v>125.099998</v>
      </c>
      <c r="F7">
        <v>201.60000600000001</v>
      </c>
      <c r="G7">
        <v>10.47</v>
      </c>
      <c r="H7">
        <v>189.03999300000001</v>
      </c>
      <c r="I7">
        <v>5.53</v>
      </c>
      <c r="J7">
        <v>11.98</v>
      </c>
      <c r="K7">
        <v>9.968</v>
      </c>
      <c r="L7">
        <v>4.49</v>
      </c>
      <c r="M7">
        <v>21.99</v>
      </c>
      <c r="N7">
        <f t="shared" si="1"/>
        <v>0.64980360880428556</v>
      </c>
      <c r="O7">
        <f t="shared" si="2"/>
        <v>0.74776956204503298</v>
      </c>
      <c r="P7">
        <f t="shared" si="3"/>
        <v>0.37590823326959849</v>
      </c>
      <c r="Q7">
        <f t="shared" si="4"/>
        <v>4.5814515445021922</v>
      </c>
      <c r="R7">
        <f t="shared" si="5"/>
        <v>0.71236751236749118</v>
      </c>
      <c r="S7">
        <f t="shared" si="6"/>
        <v>1.0969093766369828</v>
      </c>
      <c r="T7">
        <f t="shared" si="7"/>
        <v>1.7528047891108909</v>
      </c>
      <c r="U7">
        <f t="shared" si="8"/>
        <v>0.13590147973364883</v>
      </c>
      <c r="V7">
        <f t="shared" si="9"/>
        <v>3.5940003594000358</v>
      </c>
      <c r="W7">
        <f t="shared" si="10"/>
        <v>0.31169480925578485</v>
      </c>
      <c r="X7">
        <f t="shared" si="11"/>
        <v>0.1889465669208342</v>
      </c>
      <c r="Y7">
        <f t="shared" si="12"/>
        <v>1.7413683877098509</v>
      </c>
    </row>
    <row r="8" spans="1:25" x14ac:dyDescent="0.25">
      <c r="A8" s="1">
        <v>44075</v>
      </c>
      <c r="B8">
        <v>44.5</v>
      </c>
      <c r="C8">
        <v>223.60000600000001</v>
      </c>
      <c r="D8">
        <v>225.199997</v>
      </c>
      <c r="E8">
        <v>137.39999399999999</v>
      </c>
      <c r="F8">
        <v>190.949997</v>
      </c>
      <c r="G8">
        <v>10.199999999999999</v>
      </c>
      <c r="H8">
        <v>200.970001</v>
      </c>
      <c r="I8">
        <v>5.01</v>
      </c>
      <c r="J8">
        <v>11.48</v>
      </c>
      <c r="K8">
        <v>9.0259999999999998</v>
      </c>
      <c r="L8">
        <v>4.59</v>
      </c>
      <c r="M8">
        <v>21.639999</v>
      </c>
      <c r="N8">
        <f t="shared" si="1"/>
        <v>0.69913587748198347</v>
      </c>
      <c r="O8">
        <f t="shared" si="2"/>
        <v>0.78277749935965246</v>
      </c>
      <c r="P8">
        <f t="shared" si="3"/>
        <v>0.43059272848948377</v>
      </c>
      <c r="Q8">
        <f t="shared" si="4"/>
        <v>5.0319058736187348</v>
      </c>
      <c r="R8">
        <f t="shared" si="5"/>
        <v>0.6747349717314487</v>
      </c>
      <c r="S8">
        <f t="shared" si="6"/>
        <v>1.0686223153483498</v>
      </c>
      <c r="T8">
        <f t="shared" si="7"/>
        <v>1.8634214624649321</v>
      </c>
      <c r="U8">
        <f t="shared" si="8"/>
        <v>0.12312231708238347</v>
      </c>
      <c r="V8">
        <f t="shared" si="9"/>
        <v>3.4440003444000347</v>
      </c>
      <c r="W8">
        <f t="shared" si="10"/>
        <v>0.28223889931207002</v>
      </c>
      <c r="X8">
        <f t="shared" si="11"/>
        <v>0.19315473099479485</v>
      </c>
      <c r="Y8">
        <f t="shared" si="12"/>
        <v>1.7136521222679759</v>
      </c>
    </row>
    <row r="9" spans="1:25" x14ac:dyDescent="0.25">
      <c r="A9" s="1">
        <v>44044</v>
      </c>
      <c r="B9">
        <v>40.580002</v>
      </c>
      <c r="C9">
        <v>223</v>
      </c>
      <c r="D9">
        <v>264.20001200000002</v>
      </c>
      <c r="E9">
        <v>139.33999600000001</v>
      </c>
      <c r="F9">
        <v>183.800003</v>
      </c>
      <c r="G9">
        <v>6.68</v>
      </c>
      <c r="H9">
        <v>204.86999499999999</v>
      </c>
      <c r="I9">
        <v>5.82</v>
      </c>
      <c r="J9">
        <v>12.65</v>
      </c>
      <c r="K9">
        <v>8.8019999999999996</v>
      </c>
      <c r="L9">
        <v>5.22</v>
      </c>
      <c r="M9">
        <v>26.23</v>
      </c>
      <c r="N9">
        <f t="shared" si="1"/>
        <v>0.63754910801102571</v>
      </c>
      <c r="O9">
        <f t="shared" si="2"/>
        <v>0.78067700211601287</v>
      </c>
      <c r="P9">
        <f t="shared" si="3"/>
        <v>0.50516254684512429</v>
      </c>
      <c r="Q9">
        <f t="shared" si="4"/>
        <v>5.1029532381377765</v>
      </c>
      <c r="R9">
        <f t="shared" si="5"/>
        <v>0.64946997526501771</v>
      </c>
      <c r="S9">
        <f t="shared" si="6"/>
        <v>0.6998428496595076</v>
      </c>
      <c r="T9">
        <f t="shared" si="7"/>
        <v>1.8995827426904541</v>
      </c>
      <c r="U9">
        <f t="shared" si="8"/>
        <v>0.14302832044300834</v>
      </c>
      <c r="V9">
        <f t="shared" si="9"/>
        <v>3.795000379500038</v>
      </c>
      <c r="W9">
        <f t="shared" si="10"/>
        <v>0.27523452157598499</v>
      </c>
      <c r="X9">
        <f t="shared" si="11"/>
        <v>0.21966616466074707</v>
      </c>
      <c r="Y9">
        <f t="shared" si="12"/>
        <v>2.0771301868862846</v>
      </c>
    </row>
    <row r="10" spans="1:25" x14ac:dyDescent="0.25">
      <c r="A10" s="1">
        <v>44013</v>
      </c>
      <c r="B10">
        <v>36.400002000000001</v>
      </c>
      <c r="C10">
        <v>240.60000600000001</v>
      </c>
      <c r="D10">
        <v>275.14999399999999</v>
      </c>
      <c r="E10">
        <v>125</v>
      </c>
      <c r="F10">
        <v>187.14999399999999</v>
      </c>
      <c r="G10">
        <v>4.01</v>
      </c>
      <c r="H10">
        <v>197.96000699999999</v>
      </c>
      <c r="I10">
        <v>5.24</v>
      </c>
      <c r="J10">
        <v>10.515000000000001</v>
      </c>
      <c r="K10">
        <v>8.5500000000000007</v>
      </c>
      <c r="L10">
        <v>4.74</v>
      </c>
      <c r="M10">
        <v>22.65</v>
      </c>
      <c r="N10">
        <f t="shared" si="1"/>
        <v>0.5718774682835045</v>
      </c>
      <c r="O10">
        <f t="shared" si="2"/>
        <v>0.84229099279450537</v>
      </c>
      <c r="P10">
        <f t="shared" si="3"/>
        <v>0.52609941491395795</v>
      </c>
      <c r="Q10">
        <f t="shared" si="4"/>
        <v>4.577789386237832</v>
      </c>
      <c r="R10">
        <f t="shared" si="5"/>
        <v>0.66130739929328619</v>
      </c>
      <c r="S10">
        <f t="shared" si="6"/>
        <v>0.42011524358302776</v>
      </c>
      <c r="T10">
        <f t="shared" si="7"/>
        <v>1.8355123845250325</v>
      </c>
      <c r="U10">
        <f t="shared" si="8"/>
        <v>0.12877463902428929</v>
      </c>
      <c r="V10">
        <f t="shared" si="9"/>
        <v>3.1545003154500315</v>
      </c>
      <c r="W10">
        <f t="shared" si="10"/>
        <v>0.26735459662288935</v>
      </c>
      <c r="X10">
        <f t="shared" si="11"/>
        <v>0.19946697710573588</v>
      </c>
      <c r="Y10">
        <f t="shared" si="12"/>
        <v>1.7936331960722203</v>
      </c>
    </row>
    <row r="11" spans="1:25" x14ac:dyDescent="0.25">
      <c r="A11" s="1">
        <v>43983</v>
      </c>
      <c r="B11">
        <v>29.790001</v>
      </c>
      <c r="C11">
        <v>260.79998799999998</v>
      </c>
      <c r="D11">
        <v>307.20001200000002</v>
      </c>
      <c r="E11">
        <v>134.94000199999999</v>
      </c>
      <c r="F11">
        <v>208.699997</v>
      </c>
      <c r="G11">
        <v>4.34</v>
      </c>
      <c r="H11">
        <v>197.61999499999999</v>
      </c>
      <c r="I11">
        <v>5.66</v>
      </c>
      <c r="J11">
        <v>10.59</v>
      </c>
      <c r="K11">
        <v>8.2100000000000009</v>
      </c>
      <c r="L11">
        <v>4.8899999999999997</v>
      </c>
      <c r="M11">
        <v>17.010000000000002</v>
      </c>
      <c r="N11">
        <f t="shared" si="1"/>
        <v>0.46802828065896995</v>
      </c>
      <c r="O11">
        <f t="shared" si="2"/>
        <v>0.91300696315574936</v>
      </c>
      <c r="P11">
        <f t="shared" si="3"/>
        <v>0.58738052007648189</v>
      </c>
      <c r="Q11">
        <f t="shared" si="4"/>
        <v>4.941815271476095</v>
      </c>
      <c r="R11">
        <f t="shared" si="5"/>
        <v>0.7374558197879858</v>
      </c>
      <c r="S11">
        <f t="shared" si="6"/>
        <v>0.45468831849135671</v>
      </c>
      <c r="T11">
        <f t="shared" si="7"/>
        <v>1.832359746543528</v>
      </c>
      <c r="U11">
        <f t="shared" si="8"/>
        <v>0.13909627039646516</v>
      </c>
      <c r="V11">
        <f t="shared" si="9"/>
        <v>3.1770003177000317</v>
      </c>
      <c r="W11">
        <f t="shared" si="10"/>
        <v>0.25672295184490307</v>
      </c>
      <c r="X11">
        <f t="shared" si="11"/>
        <v>0.20577922321667685</v>
      </c>
      <c r="Y11">
        <f t="shared" si="12"/>
        <v>1.3470066518847008</v>
      </c>
    </row>
    <row r="12" spans="1:25" x14ac:dyDescent="0.25">
      <c r="A12" s="1">
        <v>43952</v>
      </c>
      <c r="B12">
        <v>30.969999000000001</v>
      </c>
      <c r="C12">
        <v>250.60000600000001</v>
      </c>
      <c r="D12">
        <v>305.75</v>
      </c>
      <c r="E12">
        <v>132.5</v>
      </c>
      <c r="F12">
        <v>194</v>
      </c>
      <c r="G12">
        <v>4.0599999999999996</v>
      </c>
      <c r="H12">
        <v>196.490005</v>
      </c>
      <c r="I12">
        <v>5.66</v>
      </c>
      <c r="J12">
        <v>11.255000000000001</v>
      </c>
      <c r="K12">
        <v>7.9560000000000004</v>
      </c>
      <c r="L12">
        <v>4.6399999999999997</v>
      </c>
      <c r="M12">
        <v>16.66</v>
      </c>
      <c r="N12">
        <f t="shared" si="1"/>
        <v>0.48656713317935169</v>
      </c>
      <c r="O12">
        <f t="shared" si="2"/>
        <v>0.87729893010912485</v>
      </c>
      <c r="P12">
        <f t="shared" si="3"/>
        <v>0.58460803059273425</v>
      </c>
      <c r="Q12">
        <f t="shared" si="4"/>
        <v>4.8524567494121023</v>
      </c>
      <c r="R12">
        <f t="shared" si="5"/>
        <v>0.68551236749116606</v>
      </c>
      <c r="S12">
        <f t="shared" si="6"/>
        <v>0.42535358826610786</v>
      </c>
      <c r="T12">
        <f t="shared" si="7"/>
        <v>1.821882324003381</v>
      </c>
      <c r="U12">
        <f t="shared" si="8"/>
        <v>0.13909627039646516</v>
      </c>
      <c r="V12">
        <f t="shared" si="9"/>
        <v>3.3765003376500338</v>
      </c>
      <c r="W12">
        <f t="shared" si="10"/>
        <v>0.24878048780487805</v>
      </c>
      <c r="X12">
        <f t="shared" si="11"/>
        <v>0.19525881303177517</v>
      </c>
      <c r="Y12">
        <f t="shared" si="12"/>
        <v>1.3192904656319291</v>
      </c>
    </row>
    <row r="13" spans="1:25" x14ac:dyDescent="0.25">
      <c r="A13" s="1">
        <v>43922</v>
      </c>
      <c r="B13">
        <v>28.68</v>
      </c>
      <c r="C13">
        <v>259.60000600000001</v>
      </c>
      <c r="D13">
        <v>313.10000600000001</v>
      </c>
      <c r="E13">
        <v>128.220001</v>
      </c>
      <c r="F13">
        <v>198.10000600000001</v>
      </c>
      <c r="G13">
        <v>5.73</v>
      </c>
      <c r="H13">
        <v>183.41999799999999</v>
      </c>
      <c r="I13">
        <v>5.29</v>
      </c>
      <c r="J13">
        <v>10.32</v>
      </c>
      <c r="K13">
        <v>7.274</v>
      </c>
      <c r="L13">
        <v>4.28</v>
      </c>
      <c r="M13">
        <v>13.98</v>
      </c>
      <c r="N13">
        <f t="shared" si="1"/>
        <v>0.45058914530748956</v>
      </c>
      <c r="O13">
        <f t="shared" si="2"/>
        <v>0.90880607369228228</v>
      </c>
      <c r="P13">
        <f t="shared" si="3"/>
        <v>0.59866157934990438</v>
      </c>
      <c r="Q13">
        <f t="shared" si="4"/>
        <v>4.6957132774496335</v>
      </c>
      <c r="R13">
        <f t="shared" si="5"/>
        <v>0.70000002120141347</v>
      </c>
      <c r="S13">
        <f t="shared" si="6"/>
        <v>0.6003143006809849</v>
      </c>
      <c r="T13">
        <f t="shared" si="7"/>
        <v>1.7006954232859606</v>
      </c>
      <c r="U13">
        <f t="shared" si="8"/>
        <v>0.13000340466383403</v>
      </c>
      <c r="V13">
        <f t="shared" si="9"/>
        <v>3.096000309600031</v>
      </c>
      <c r="W13">
        <f t="shared" si="10"/>
        <v>0.22745465916197624</v>
      </c>
      <c r="X13">
        <f t="shared" si="11"/>
        <v>0.18010942236551677</v>
      </c>
      <c r="Y13">
        <f t="shared" si="12"/>
        <v>1.1070636680392778</v>
      </c>
    </row>
    <row r="14" spans="1:25" x14ac:dyDescent="0.25">
      <c r="A14" s="1">
        <v>43891</v>
      </c>
      <c r="B14">
        <v>24.559999000000001</v>
      </c>
      <c r="C14">
        <v>216.60000600000001</v>
      </c>
      <c r="D14">
        <v>344.20001200000002</v>
      </c>
      <c r="E14">
        <v>106.839996</v>
      </c>
      <c r="F14">
        <v>210.39999399999999</v>
      </c>
      <c r="G14">
        <v>3.5</v>
      </c>
      <c r="H14">
        <v>154.58999600000001</v>
      </c>
      <c r="I14">
        <v>4.53</v>
      </c>
      <c r="J14">
        <v>9.2140000000000004</v>
      </c>
      <c r="K14">
        <v>7.1859999999999999</v>
      </c>
      <c r="L14">
        <v>4.13</v>
      </c>
      <c r="M14">
        <v>13.05</v>
      </c>
      <c r="N14">
        <f t="shared" si="1"/>
        <v>0.38586014498475585</v>
      </c>
      <c r="O14">
        <f t="shared" si="2"/>
        <v>0.75827194323941882</v>
      </c>
      <c r="P14">
        <f t="shared" si="3"/>
        <v>0.65812621797323134</v>
      </c>
      <c r="Q14">
        <f t="shared" si="4"/>
        <v>3.9127279977159395</v>
      </c>
      <c r="R14">
        <f t="shared" si="5"/>
        <v>0.74346287632508834</v>
      </c>
      <c r="S14">
        <f t="shared" si="6"/>
        <v>0.36668412781561027</v>
      </c>
      <c r="T14">
        <f t="shared" si="7"/>
        <v>1.433379683511909</v>
      </c>
      <c r="U14">
        <f t="shared" si="8"/>
        <v>0.11132616694275392</v>
      </c>
      <c r="V14">
        <f t="shared" si="9"/>
        <v>2.7642002764200275</v>
      </c>
      <c r="W14">
        <f t="shared" si="10"/>
        <v>0.22470293933708568</v>
      </c>
      <c r="X14">
        <f t="shared" si="11"/>
        <v>0.17379717625457575</v>
      </c>
      <c r="Y14">
        <f t="shared" si="12"/>
        <v>1.0334178017104847</v>
      </c>
    </row>
    <row r="15" spans="1:25" x14ac:dyDescent="0.25">
      <c r="A15" s="1">
        <v>43862</v>
      </c>
      <c r="B15">
        <v>33.200001</v>
      </c>
      <c r="C15">
        <v>246.199997</v>
      </c>
      <c r="D15">
        <v>396.14999399999999</v>
      </c>
      <c r="E15">
        <v>148.58000200000001</v>
      </c>
      <c r="F15">
        <v>195.75</v>
      </c>
      <c r="G15">
        <v>3.6</v>
      </c>
      <c r="H15">
        <v>200.770004</v>
      </c>
      <c r="I15">
        <v>7.7</v>
      </c>
      <c r="J15">
        <v>12.255000000000001</v>
      </c>
      <c r="K15">
        <v>12.59</v>
      </c>
      <c r="L15">
        <v>5.17</v>
      </c>
      <c r="M15">
        <v>15.53</v>
      </c>
      <c r="N15">
        <f t="shared" si="1"/>
        <v>0.52160251306826355</v>
      </c>
      <c r="O15">
        <f t="shared" si="2"/>
        <v>0.86189540618354865</v>
      </c>
      <c r="P15">
        <f t="shared" si="3"/>
        <v>0.75745696749521985</v>
      </c>
      <c r="Q15">
        <f t="shared" si="4"/>
        <v>5.4413436493023672</v>
      </c>
      <c r="R15">
        <f t="shared" si="5"/>
        <v>0.69169611307420498</v>
      </c>
      <c r="S15">
        <f t="shared" si="6"/>
        <v>0.37716081718177058</v>
      </c>
      <c r="T15">
        <f t="shared" si="7"/>
        <v>1.8615670628014291</v>
      </c>
      <c r="U15">
        <f t="shared" si="8"/>
        <v>0.18922990848989077</v>
      </c>
      <c r="V15">
        <f t="shared" si="9"/>
        <v>3.676500367650037</v>
      </c>
      <c r="W15">
        <f t="shared" si="10"/>
        <v>0.39368355222013757</v>
      </c>
      <c r="X15">
        <f t="shared" si="11"/>
        <v>0.21756208262376675</v>
      </c>
      <c r="Y15">
        <f t="shared" si="12"/>
        <v>1.2298067785872664</v>
      </c>
    </row>
    <row r="16" spans="1:25" x14ac:dyDescent="0.25">
      <c r="A16" s="1">
        <v>43831</v>
      </c>
      <c r="B16">
        <v>32.479999999999997</v>
      </c>
      <c r="C16">
        <v>265.79998799999998</v>
      </c>
      <c r="D16">
        <v>456.70001200000002</v>
      </c>
      <c r="E16">
        <v>162.38000500000001</v>
      </c>
      <c r="F16">
        <v>202.39999399999999</v>
      </c>
      <c r="G16">
        <v>3.84</v>
      </c>
      <c r="H16">
        <v>237.75</v>
      </c>
      <c r="I16">
        <v>8.8000000000000007</v>
      </c>
      <c r="J16">
        <v>14.855</v>
      </c>
      <c r="K16">
        <v>11.154999999999999</v>
      </c>
      <c r="L16">
        <v>6.1</v>
      </c>
      <c r="M16">
        <v>16.82</v>
      </c>
      <c r="N16">
        <f t="shared" si="1"/>
        <v>0.51029063596887236</v>
      </c>
      <c r="O16">
        <f t="shared" si="2"/>
        <v>0.93051093181305911</v>
      </c>
      <c r="P16">
        <f t="shared" si="3"/>
        <v>0.873231380497132</v>
      </c>
      <c r="Q16">
        <f t="shared" si="4"/>
        <v>5.9467317074099695</v>
      </c>
      <c r="R16">
        <f t="shared" si="5"/>
        <v>0.71519432508833924</v>
      </c>
      <c r="S16">
        <f t="shared" si="6"/>
        <v>0.40230487166055523</v>
      </c>
      <c r="T16">
        <f t="shared" si="7"/>
        <v>2.2044506667492012</v>
      </c>
      <c r="U16">
        <f t="shared" si="8"/>
        <v>0.21626275255987518</v>
      </c>
      <c r="V16">
        <f t="shared" si="9"/>
        <v>4.456500445650045</v>
      </c>
      <c r="W16">
        <f t="shared" si="10"/>
        <v>0.34881175734834269</v>
      </c>
      <c r="X16">
        <f t="shared" si="11"/>
        <v>0.25669800851160096</v>
      </c>
      <c r="Y16">
        <f t="shared" si="12"/>
        <v>1.3319607222046246</v>
      </c>
    </row>
    <row r="17" spans="1:25" x14ac:dyDescent="0.25">
      <c r="A17" s="1">
        <v>43800</v>
      </c>
      <c r="B17">
        <v>32.049999</v>
      </c>
      <c r="C17">
        <v>261.39999399999999</v>
      </c>
      <c r="D17">
        <v>471.60000600000001</v>
      </c>
      <c r="E17">
        <v>176.240005</v>
      </c>
      <c r="F17">
        <v>229.89999399999999</v>
      </c>
      <c r="G17">
        <v>6.08</v>
      </c>
      <c r="H17">
        <v>229.929993</v>
      </c>
      <c r="I17">
        <v>9.52</v>
      </c>
      <c r="J17">
        <v>14.63</v>
      </c>
      <c r="K17">
        <v>9.9280000000000008</v>
      </c>
      <c r="L17">
        <v>6.42</v>
      </c>
      <c r="M17">
        <v>16.68</v>
      </c>
      <c r="N17">
        <f t="shared" si="1"/>
        <v>0.50353492526206045</v>
      </c>
      <c r="O17">
        <f t="shared" si="2"/>
        <v>0.91510746039938895</v>
      </c>
      <c r="P17">
        <f t="shared" si="3"/>
        <v>0.90172085277246661</v>
      </c>
      <c r="Q17">
        <f t="shared" si="4"/>
        <v>6.4543169945560201</v>
      </c>
      <c r="R17">
        <f t="shared" si="5"/>
        <v>0.81236746996466425</v>
      </c>
      <c r="S17">
        <f t="shared" si="6"/>
        <v>0.63698271346254587</v>
      </c>
      <c r="T17">
        <f t="shared" si="7"/>
        <v>2.1319424873795545</v>
      </c>
      <c r="U17">
        <f t="shared" si="8"/>
        <v>0.23395697776931948</v>
      </c>
      <c r="V17">
        <f t="shared" si="9"/>
        <v>4.3890004389000437</v>
      </c>
      <c r="W17">
        <f t="shared" si="10"/>
        <v>0.3104440275171983</v>
      </c>
      <c r="X17">
        <f t="shared" si="11"/>
        <v>0.27016413354827518</v>
      </c>
      <c r="Y17">
        <f t="shared" si="12"/>
        <v>1.320874247703516</v>
      </c>
    </row>
    <row r="18" spans="1:25" x14ac:dyDescent="0.25">
      <c r="A18" s="1">
        <v>43770</v>
      </c>
      <c r="B18">
        <v>30.91</v>
      </c>
      <c r="C18">
        <v>220.800003</v>
      </c>
      <c r="D18">
        <v>480.20001200000002</v>
      </c>
      <c r="E18">
        <v>175.479996</v>
      </c>
      <c r="F18">
        <v>214.300003</v>
      </c>
      <c r="G18">
        <v>6.34</v>
      </c>
      <c r="H18">
        <v>221.35000600000001</v>
      </c>
      <c r="I18">
        <v>8.81</v>
      </c>
      <c r="J18">
        <v>13.88</v>
      </c>
      <c r="K18">
        <v>9.3239999999999998</v>
      </c>
      <c r="L18">
        <v>5.57</v>
      </c>
      <c r="M18">
        <v>15.92</v>
      </c>
      <c r="N18">
        <f t="shared" si="1"/>
        <v>0.48562449377456424</v>
      </c>
      <c r="O18">
        <f t="shared" si="2"/>
        <v>0.7729752664091778</v>
      </c>
      <c r="P18">
        <f t="shared" si="3"/>
        <v>0.91816445889101339</v>
      </c>
      <c r="Q18">
        <f t="shared" si="4"/>
        <v>6.4264837054868584</v>
      </c>
      <c r="R18">
        <f t="shared" si="5"/>
        <v>0.7572438268551237</v>
      </c>
      <c r="S18">
        <f t="shared" si="6"/>
        <v>0.66422210581456254</v>
      </c>
      <c r="T18">
        <f t="shared" si="7"/>
        <v>2.0523876690289788</v>
      </c>
      <c r="U18">
        <f t="shared" si="8"/>
        <v>0.21650850568778413</v>
      </c>
      <c r="V18">
        <f t="shared" si="9"/>
        <v>4.1640004164000421</v>
      </c>
      <c r="W18">
        <f t="shared" si="10"/>
        <v>0.29155722326454031</v>
      </c>
      <c r="X18">
        <f t="shared" si="11"/>
        <v>0.23439473891960946</v>
      </c>
      <c r="Y18">
        <f t="shared" si="12"/>
        <v>1.260690528983212</v>
      </c>
    </row>
    <row r="19" spans="1:25" x14ac:dyDescent="0.25">
      <c r="A19" s="1">
        <v>43739</v>
      </c>
      <c r="B19">
        <v>29.969999000000001</v>
      </c>
      <c r="C19">
        <v>225.39999399999999</v>
      </c>
      <c r="D19">
        <v>489.29998799999998</v>
      </c>
      <c r="E19">
        <v>170.699997</v>
      </c>
      <c r="F19">
        <v>203.5</v>
      </c>
      <c r="G19">
        <v>5.44</v>
      </c>
      <c r="H19">
        <v>213.38000500000001</v>
      </c>
      <c r="I19">
        <v>8.6300000000000008</v>
      </c>
      <c r="J19">
        <v>12.135</v>
      </c>
      <c r="K19">
        <v>9.2520000000000007</v>
      </c>
      <c r="L19">
        <v>5.26</v>
      </c>
      <c r="M19">
        <v>16.920000000000002</v>
      </c>
      <c r="N19">
        <f t="shared" si="1"/>
        <v>0.47085621458425092</v>
      </c>
      <c r="O19">
        <f t="shared" si="2"/>
        <v>0.78907888606675902</v>
      </c>
      <c r="P19">
        <f t="shared" si="3"/>
        <v>0.93556403059273419</v>
      </c>
      <c r="Q19">
        <f t="shared" si="4"/>
        <v>6.2514290759794386</v>
      </c>
      <c r="R19">
        <f t="shared" si="5"/>
        <v>0.71908127208480566</v>
      </c>
      <c r="S19">
        <f t="shared" si="6"/>
        <v>0.56993190151911999</v>
      </c>
      <c r="T19">
        <f t="shared" si="7"/>
        <v>1.9784887246822203</v>
      </c>
      <c r="U19">
        <f t="shared" si="8"/>
        <v>0.21208494938542305</v>
      </c>
      <c r="V19">
        <f t="shared" si="9"/>
        <v>3.6405003640500362</v>
      </c>
      <c r="W19">
        <f t="shared" si="10"/>
        <v>0.28930581613508444</v>
      </c>
      <c r="X19">
        <f t="shared" si="11"/>
        <v>0.22134943029033136</v>
      </c>
      <c r="Y19">
        <f t="shared" si="12"/>
        <v>1.3398796325625595</v>
      </c>
    </row>
    <row r="20" spans="1:25" x14ac:dyDescent="0.25">
      <c r="A20" s="1">
        <v>43709</v>
      </c>
      <c r="B20">
        <v>41.200001</v>
      </c>
      <c r="C20">
        <v>222</v>
      </c>
      <c r="D20">
        <v>515.79998799999998</v>
      </c>
      <c r="E20">
        <v>156.05999800000001</v>
      </c>
      <c r="F20">
        <v>219.800003</v>
      </c>
      <c r="G20">
        <v>5.52</v>
      </c>
      <c r="H20">
        <v>207.229996</v>
      </c>
      <c r="I20">
        <v>7.34</v>
      </c>
      <c r="J20">
        <v>10.57</v>
      </c>
      <c r="K20">
        <v>10.27</v>
      </c>
      <c r="L20">
        <v>5.25</v>
      </c>
      <c r="M20">
        <v>15.92</v>
      </c>
      <c r="N20">
        <f t="shared" si="1"/>
        <v>0.64728986182906956</v>
      </c>
      <c r="O20">
        <f t="shared" si="2"/>
        <v>0.77717620838455093</v>
      </c>
      <c r="P20">
        <f t="shared" si="3"/>
        <v>0.98623324665391965</v>
      </c>
      <c r="Q20">
        <f t="shared" si="4"/>
        <v>5.7152784196855793</v>
      </c>
      <c r="R20">
        <f t="shared" si="5"/>
        <v>0.77667845583038875</v>
      </c>
      <c r="S20">
        <f t="shared" si="6"/>
        <v>0.57831325301204817</v>
      </c>
      <c r="T20">
        <f t="shared" si="7"/>
        <v>1.921464996225591</v>
      </c>
      <c r="U20">
        <f t="shared" si="8"/>
        <v>0.18038279588516859</v>
      </c>
      <c r="V20">
        <f t="shared" si="9"/>
        <v>3.1710003171000318</v>
      </c>
      <c r="W20">
        <f t="shared" si="10"/>
        <v>0.32113821138211379</v>
      </c>
      <c r="X20">
        <f t="shared" si="11"/>
        <v>0.22092861388293528</v>
      </c>
      <c r="Y20">
        <f t="shared" si="12"/>
        <v>1.260690528983212</v>
      </c>
    </row>
    <row r="21" spans="1:25" x14ac:dyDescent="0.25">
      <c r="A21" s="1">
        <v>43678</v>
      </c>
      <c r="B21">
        <v>42.650002000000001</v>
      </c>
      <c r="C21">
        <v>215.60000600000001</v>
      </c>
      <c r="D21">
        <v>500.20001200000002</v>
      </c>
      <c r="E21">
        <v>146.10000600000001</v>
      </c>
      <c r="F21">
        <v>196.10000600000001</v>
      </c>
      <c r="G21">
        <v>3.97</v>
      </c>
      <c r="H21">
        <v>203.91000399999999</v>
      </c>
      <c r="I21">
        <v>6.64</v>
      </c>
      <c r="J21">
        <v>9.17</v>
      </c>
      <c r="K21">
        <v>11.065</v>
      </c>
      <c r="L21">
        <v>6.87</v>
      </c>
      <c r="M21">
        <v>17.149999999999999</v>
      </c>
      <c r="N21">
        <f t="shared" si="1"/>
        <v>0.67007070950288428</v>
      </c>
      <c r="O21">
        <f t="shared" si="2"/>
        <v>0.75477114950795687</v>
      </c>
      <c r="P21">
        <f t="shared" si="3"/>
        <v>0.95640537667304015</v>
      </c>
      <c r="Q21">
        <f t="shared" si="4"/>
        <v>5.3505204543686693</v>
      </c>
      <c r="R21">
        <f t="shared" si="5"/>
        <v>0.69293288339222614</v>
      </c>
      <c r="S21">
        <f t="shared" si="6"/>
        <v>0.41592456783656367</v>
      </c>
      <c r="T21">
        <f t="shared" si="7"/>
        <v>1.8906815742360976</v>
      </c>
      <c r="U21">
        <f t="shared" si="8"/>
        <v>0.16318007693154216</v>
      </c>
      <c r="V21">
        <f t="shared" si="9"/>
        <v>2.7510002751000275</v>
      </c>
      <c r="W21">
        <f t="shared" si="10"/>
        <v>0.34599749843652283</v>
      </c>
      <c r="X21">
        <f t="shared" si="11"/>
        <v>0.28910087188109818</v>
      </c>
      <c r="Y21">
        <f t="shared" si="12"/>
        <v>1.3580931263858091</v>
      </c>
    </row>
    <row r="22" spans="1:25" x14ac:dyDescent="0.25">
      <c r="A22" s="1">
        <v>43647</v>
      </c>
      <c r="B22">
        <v>42.310001</v>
      </c>
      <c r="C22">
        <v>206</v>
      </c>
      <c r="D22">
        <v>545.70001200000002</v>
      </c>
      <c r="E22">
        <v>150.94000199999999</v>
      </c>
      <c r="F22">
        <v>196.64999399999999</v>
      </c>
      <c r="G22">
        <v>4.0199999999999996</v>
      </c>
      <c r="H22">
        <v>220.13000500000001</v>
      </c>
      <c r="I22">
        <v>7.48</v>
      </c>
      <c r="J22">
        <v>9.7119999999999997</v>
      </c>
      <c r="K22">
        <v>11.215</v>
      </c>
      <c r="L22">
        <v>7.3</v>
      </c>
      <c r="M22">
        <v>15.21</v>
      </c>
      <c r="N22">
        <f t="shared" si="1"/>
        <v>0.66472898146963133</v>
      </c>
      <c r="O22">
        <f t="shared" si="2"/>
        <v>0.72116350868115986</v>
      </c>
      <c r="P22">
        <f t="shared" si="3"/>
        <v>1.0434034646271511</v>
      </c>
      <c r="Q22">
        <f t="shared" si="4"/>
        <v>5.5277723129145375</v>
      </c>
      <c r="R22">
        <f t="shared" si="5"/>
        <v>0.69487630388692578</v>
      </c>
      <c r="S22">
        <f t="shared" si="6"/>
        <v>0.42116291251964377</v>
      </c>
      <c r="T22">
        <f t="shared" si="7"/>
        <v>2.0410756521293587</v>
      </c>
      <c r="U22">
        <f t="shared" si="8"/>
        <v>0.1838233396758939</v>
      </c>
      <c r="V22">
        <f t="shared" si="9"/>
        <v>2.9136002913600292</v>
      </c>
      <c r="W22">
        <f t="shared" si="10"/>
        <v>0.35068792995622261</v>
      </c>
      <c r="X22">
        <f t="shared" si="11"/>
        <v>0.30719597739912907</v>
      </c>
      <c r="Y22">
        <f t="shared" si="12"/>
        <v>1.2044662654418752</v>
      </c>
    </row>
    <row r="23" spans="1:25" x14ac:dyDescent="0.25">
      <c r="A23" s="1">
        <v>43617</v>
      </c>
      <c r="B23">
        <v>34.900002000000001</v>
      </c>
      <c r="C23">
        <v>242</v>
      </c>
      <c r="D23">
        <v>548.59997599999997</v>
      </c>
      <c r="E23">
        <v>148.220001</v>
      </c>
      <c r="F23">
        <v>195.949997</v>
      </c>
      <c r="G23">
        <v>5.47</v>
      </c>
      <c r="H23">
        <v>204.60000600000001</v>
      </c>
      <c r="I23">
        <v>7.61</v>
      </c>
      <c r="J23">
        <v>10.050000000000001</v>
      </c>
      <c r="K23">
        <v>11.085000000000001</v>
      </c>
      <c r="L23">
        <v>7.46</v>
      </c>
      <c r="M23">
        <v>14.33</v>
      </c>
      <c r="N23">
        <f t="shared" si="1"/>
        <v>0.54831109039085346</v>
      </c>
      <c r="O23">
        <f t="shared" si="2"/>
        <v>0.84719208301378968</v>
      </c>
      <c r="P23">
        <f t="shared" si="3"/>
        <v>1.0489483288718928</v>
      </c>
      <c r="Q23">
        <f t="shared" si="4"/>
        <v>5.4281595792476871</v>
      </c>
      <c r="R23">
        <f t="shared" si="5"/>
        <v>0.69240281625441691</v>
      </c>
      <c r="S23">
        <f t="shared" si="6"/>
        <v>0.57307490832896801</v>
      </c>
      <c r="T23">
        <f t="shared" si="7"/>
        <v>1.8970793675860802</v>
      </c>
      <c r="U23">
        <f t="shared" si="8"/>
        <v>0.18701813033871023</v>
      </c>
      <c r="V23">
        <f t="shared" si="9"/>
        <v>3.0150003015000304</v>
      </c>
      <c r="W23">
        <f t="shared" si="10"/>
        <v>0.34662288930581614</v>
      </c>
      <c r="X23">
        <f t="shared" si="11"/>
        <v>0.31392903991746612</v>
      </c>
      <c r="Y23">
        <f t="shared" si="12"/>
        <v>1.1347798542920493</v>
      </c>
    </row>
    <row r="24" spans="1:25" x14ac:dyDescent="0.25">
      <c r="A24" s="1">
        <v>43586</v>
      </c>
      <c r="B24">
        <v>36.439999</v>
      </c>
      <c r="C24">
        <v>237.60000600000001</v>
      </c>
      <c r="D24">
        <v>540.09997599999997</v>
      </c>
      <c r="E24">
        <v>139.5</v>
      </c>
      <c r="F24">
        <v>200.10000600000001</v>
      </c>
      <c r="G24">
        <v>7.58</v>
      </c>
      <c r="H24">
        <v>182.490005</v>
      </c>
      <c r="I24">
        <v>7.47</v>
      </c>
      <c r="J24">
        <v>10.02</v>
      </c>
      <c r="K24">
        <v>12.56</v>
      </c>
      <c r="L24">
        <v>7.85</v>
      </c>
      <c r="M24">
        <v>13.65</v>
      </c>
      <c r="N24">
        <f t="shared" si="1"/>
        <v>0.57250585789455277</v>
      </c>
      <c r="O24">
        <f t="shared" si="2"/>
        <v>0.83178861160011963</v>
      </c>
      <c r="P24">
        <f t="shared" si="3"/>
        <v>1.0326959388145316</v>
      </c>
      <c r="Q24">
        <f t="shared" si="4"/>
        <v>5.1088129550414205</v>
      </c>
      <c r="R24">
        <f t="shared" si="5"/>
        <v>0.70706715901060069</v>
      </c>
      <c r="S24">
        <f t="shared" si="6"/>
        <v>0.79413305395495026</v>
      </c>
      <c r="T24">
        <f t="shared" si="7"/>
        <v>1.6920724004093166</v>
      </c>
      <c r="U24">
        <f t="shared" si="8"/>
        <v>0.18357758654798492</v>
      </c>
      <c r="V24">
        <f t="shared" si="9"/>
        <v>3.00600030060003</v>
      </c>
      <c r="W24">
        <f t="shared" si="10"/>
        <v>0.39274546591619763</v>
      </c>
      <c r="X24">
        <f t="shared" si="11"/>
        <v>0.33034087980591276</v>
      </c>
      <c r="Y24">
        <f t="shared" si="12"/>
        <v>1.0809312638580932</v>
      </c>
    </row>
    <row r="25" spans="1:25" x14ac:dyDescent="0.25">
      <c r="A25" s="1">
        <v>43556</v>
      </c>
      <c r="B25">
        <v>39.909999999999997</v>
      </c>
      <c r="C25">
        <v>251.199997</v>
      </c>
      <c r="D25">
        <v>559</v>
      </c>
      <c r="E25">
        <v>155.03999300000001</v>
      </c>
      <c r="F25">
        <v>222.5</v>
      </c>
      <c r="G25">
        <v>8.65</v>
      </c>
      <c r="H25">
        <v>205.91999799999999</v>
      </c>
      <c r="I25">
        <v>8.56</v>
      </c>
      <c r="J25">
        <v>12.02</v>
      </c>
      <c r="K25">
        <v>12.84</v>
      </c>
      <c r="L25">
        <v>9.18</v>
      </c>
      <c r="M25">
        <v>14.02</v>
      </c>
      <c r="N25">
        <f t="shared" si="1"/>
        <v>0.62702276113047095</v>
      </c>
      <c r="O25">
        <f t="shared" si="2"/>
        <v>0.87939937484085839</v>
      </c>
      <c r="P25">
        <f t="shared" si="3"/>
        <v>1.0688336520076482</v>
      </c>
      <c r="Q25">
        <f t="shared" si="4"/>
        <v>5.6779234751823031</v>
      </c>
      <c r="R25">
        <f t="shared" si="5"/>
        <v>0.78621908127208484</v>
      </c>
      <c r="S25">
        <f t="shared" si="6"/>
        <v>0.9062336301728654</v>
      </c>
      <c r="T25">
        <f t="shared" si="7"/>
        <v>1.9093185147764211</v>
      </c>
      <c r="U25">
        <f t="shared" si="8"/>
        <v>0.21036467749006038</v>
      </c>
      <c r="V25">
        <f t="shared" si="9"/>
        <v>3.6060003606000359</v>
      </c>
      <c r="W25">
        <f t="shared" si="10"/>
        <v>0.40150093808630394</v>
      </c>
      <c r="X25">
        <f t="shared" si="11"/>
        <v>0.38630946198958971</v>
      </c>
      <c r="Y25">
        <f t="shared" si="12"/>
        <v>1.1102312321824517</v>
      </c>
    </row>
    <row r="26" spans="1:25" x14ac:dyDescent="0.25">
      <c r="A26" s="1">
        <v>43525</v>
      </c>
      <c r="B26">
        <v>32.880001</v>
      </c>
      <c r="C26">
        <v>262.10000600000001</v>
      </c>
      <c r="D26">
        <v>558.5</v>
      </c>
      <c r="E26">
        <v>140.320007</v>
      </c>
      <c r="F26">
        <v>235.699997</v>
      </c>
      <c r="G26">
        <v>10.16</v>
      </c>
      <c r="H26">
        <v>191.990005</v>
      </c>
      <c r="I26">
        <v>8</v>
      </c>
      <c r="J26">
        <v>11.71</v>
      </c>
      <c r="K26">
        <v>12.19</v>
      </c>
      <c r="L26">
        <v>10.09</v>
      </c>
      <c r="M26">
        <v>14.18</v>
      </c>
      <c r="N26">
        <f t="shared" si="1"/>
        <v>0.51657501911783132</v>
      </c>
      <c r="O26">
        <f t="shared" si="2"/>
        <v>0.91755805802093715</v>
      </c>
      <c r="P26">
        <f t="shared" si="3"/>
        <v>1.0678776290630976</v>
      </c>
      <c r="Q26">
        <f t="shared" si="4"/>
        <v>5.1388435097713465</v>
      </c>
      <c r="R26">
        <f t="shared" si="5"/>
        <v>0.83286218021201408</v>
      </c>
      <c r="S26">
        <f t="shared" si="6"/>
        <v>1.0644316396018858</v>
      </c>
      <c r="T26">
        <f t="shared" si="7"/>
        <v>1.7801577057052889</v>
      </c>
      <c r="U26">
        <f t="shared" si="8"/>
        <v>0.19660250232715923</v>
      </c>
      <c r="V26">
        <f t="shared" si="9"/>
        <v>3.5130003513000352</v>
      </c>
      <c r="W26">
        <f t="shared" si="10"/>
        <v>0.38117573483427142</v>
      </c>
      <c r="X26">
        <f t="shared" si="11"/>
        <v>0.42460375506263182</v>
      </c>
      <c r="Y26">
        <f t="shared" si="12"/>
        <v>1.1229014887551472</v>
      </c>
    </row>
    <row r="27" spans="1:25" x14ac:dyDescent="0.25">
      <c r="A27" s="1">
        <v>43497</v>
      </c>
      <c r="B27">
        <v>30.780000999999999</v>
      </c>
      <c r="C27">
        <v>288</v>
      </c>
      <c r="D27">
        <v>534.40002400000003</v>
      </c>
      <c r="E27">
        <v>150.89999399999999</v>
      </c>
      <c r="F27">
        <v>229</v>
      </c>
      <c r="G27">
        <v>11.7</v>
      </c>
      <c r="H27">
        <v>196.699997</v>
      </c>
      <c r="I27">
        <v>8.66</v>
      </c>
      <c r="J27">
        <v>12.11</v>
      </c>
      <c r="K27">
        <v>12.77</v>
      </c>
      <c r="L27">
        <v>8.6999999999999993</v>
      </c>
      <c r="M27">
        <v>14.63</v>
      </c>
      <c r="N27">
        <f t="shared" si="1"/>
        <v>0.4835820900681197</v>
      </c>
      <c r="O27">
        <f t="shared" si="2"/>
        <v>1.008228594661039</v>
      </c>
      <c r="P27">
        <f t="shared" si="3"/>
        <v>1.0217973690248567</v>
      </c>
      <c r="Q27">
        <f t="shared" si="4"/>
        <v>5.5263071273324202</v>
      </c>
      <c r="R27">
        <f t="shared" si="5"/>
        <v>0.80918727915194344</v>
      </c>
      <c r="S27">
        <f t="shared" si="6"/>
        <v>1.2257726558407542</v>
      </c>
      <c r="T27">
        <f t="shared" si="7"/>
        <v>1.8238293986801928</v>
      </c>
      <c r="U27">
        <f t="shared" si="8"/>
        <v>0.21282220876914987</v>
      </c>
      <c r="V27">
        <f t="shared" si="9"/>
        <v>3.6330003633000358</v>
      </c>
      <c r="W27">
        <f t="shared" si="10"/>
        <v>0.39931207004377733</v>
      </c>
      <c r="X27">
        <f t="shared" si="11"/>
        <v>0.36611027443457844</v>
      </c>
      <c r="Y27">
        <f t="shared" si="12"/>
        <v>1.1585365853658538</v>
      </c>
    </row>
    <row r="28" spans="1:25" x14ac:dyDescent="0.25">
      <c r="A28" s="1">
        <v>43466</v>
      </c>
      <c r="B28">
        <v>33.560001</v>
      </c>
      <c r="C28">
        <v>274</v>
      </c>
      <c r="D28">
        <v>520.09997599999997</v>
      </c>
      <c r="E28">
        <v>148.61999499999999</v>
      </c>
      <c r="F28">
        <v>285.20001200000002</v>
      </c>
      <c r="G28">
        <v>11.34</v>
      </c>
      <c r="H28">
        <v>198.009995</v>
      </c>
      <c r="I28">
        <v>8.36</v>
      </c>
      <c r="J28">
        <v>11.03</v>
      </c>
      <c r="K28">
        <v>14.43</v>
      </c>
      <c r="L28">
        <v>8.07</v>
      </c>
      <c r="M28">
        <v>15.05</v>
      </c>
      <c r="N28">
        <f t="shared" si="1"/>
        <v>0.52725844376249975</v>
      </c>
      <c r="O28">
        <f t="shared" si="2"/>
        <v>0.95921748242057181</v>
      </c>
      <c r="P28">
        <f t="shared" si="3"/>
        <v>0.99445502103250472</v>
      </c>
      <c r="Q28">
        <f t="shared" si="4"/>
        <v>5.4428082855497575</v>
      </c>
      <c r="R28">
        <f t="shared" si="5"/>
        <v>1.0077738939929328</v>
      </c>
      <c r="S28">
        <f t="shared" si="6"/>
        <v>1.1880565741225773</v>
      </c>
      <c r="T28">
        <f t="shared" si="7"/>
        <v>1.8359758801293626</v>
      </c>
      <c r="U28">
        <f t="shared" si="8"/>
        <v>0.20544961493188138</v>
      </c>
      <c r="V28">
        <f t="shared" si="9"/>
        <v>3.3090003309000329</v>
      </c>
      <c r="W28">
        <f t="shared" si="10"/>
        <v>0.45121951219512196</v>
      </c>
      <c r="X28">
        <f t="shared" si="11"/>
        <v>0.33959884076862623</v>
      </c>
      <c r="Y28">
        <f t="shared" si="12"/>
        <v>1.1917960088691797</v>
      </c>
    </row>
    <row r="29" spans="1:25" x14ac:dyDescent="0.25">
      <c r="A29" s="1">
        <v>43435</v>
      </c>
      <c r="B29">
        <v>28.74</v>
      </c>
      <c r="C29">
        <v>249.300003</v>
      </c>
      <c r="D29">
        <v>495.95001200000002</v>
      </c>
      <c r="E29">
        <v>138.91999799999999</v>
      </c>
      <c r="F29">
        <v>265</v>
      </c>
      <c r="G29">
        <v>12.62</v>
      </c>
      <c r="H29">
        <v>167.050003</v>
      </c>
      <c r="I29">
        <v>7.54</v>
      </c>
      <c r="J29">
        <v>10.7</v>
      </c>
      <c r="K29">
        <v>13.8</v>
      </c>
      <c r="L29">
        <v>7.11</v>
      </c>
      <c r="M29">
        <v>14.52</v>
      </c>
      <c r="N29">
        <f t="shared" si="1"/>
        <v>0.45153180042319557</v>
      </c>
      <c r="O29">
        <f t="shared" si="2"/>
        <v>0.87274788775584311</v>
      </c>
      <c r="P29">
        <f t="shared" si="3"/>
        <v>0.94827918164435954</v>
      </c>
      <c r="Q29">
        <f t="shared" si="4"/>
        <v>5.087571939044647</v>
      </c>
      <c r="R29">
        <f t="shared" si="5"/>
        <v>0.93639575971731448</v>
      </c>
      <c r="S29">
        <f t="shared" si="6"/>
        <v>1.322158198009429</v>
      </c>
      <c r="T29">
        <f t="shared" si="7"/>
        <v>1.548910580415588</v>
      </c>
      <c r="U29">
        <f t="shared" si="8"/>
        <v>0.18529785844334759</v>
      </c>
      <c r="V29">
        <f t="shared" si="9"/>
        <v>3.2100003210000319</v>
      </c>
      <c r="W29">
        <f t="shared" si="10"/>
        <v>0.43151969981238275</v>
      </c>
      <c r="X29">
        <f t="shared" si="11"/>
        <v>0.29920046565860381</v>
      </c>
      <c r="Y29">
        <f t="shared" si="12"/>
        <v>1.1498257839721253</v>
      </c>
    </row>
    <row r="30" spans="1:25" x14ac:dyDescent="0.25">
      <c r="A30" s="1">
        <v>43405</v>
      </c>
      <c r="B30">
        <v>31.450001</v>
      </c>
      <c r="C30">
        <v>251</v>
      </c>
      <c r="D30">
        <v>520</v>
      </c>
      <c r="E30">
        <v>148.89999399999999</v>
      </c>
      <c r="F30">
        <v>305</v>
      </c>
      <c r="G30">
        <v>13.66</v>
      </c>
      <c r="H30">
        <v>190.69000199999999</v>
      </c>
      <c r="I30">
        <v>8.27</v>
      </c>
      <c r="J30">
        <v>11.62</v>
      </c>
      <c r="K30">
        <v>14.51</v>
      </c>
      <c r="L30">
        <v>8.7899999999999991</v>
      </c>
      <c r="M30">
        <v>13.32</v>
      </c>
      <c r="N30">
        <f t="shared" si="1"/>
        <v>0.49410840552683721</v>
      </c>
      <c r="O30">
        <f t="shared" si="2"/>
        <v>0.87869922659694721</v>
      </c>
      <c r="P30">
        <f t="shared" si="3"/>
        <v>0.99426386233269604</v>
      </c>
      <c r="Q30">
        <f t="shared" si="4"/>
        <v>5.4530624971526152</v>
      </c>
      <c r="R30">
        <f t="shared" si="5"/>
        <v>1.0777385159010602</v>
      </c>
      <c r="S30">
        <f t="shared" si="6"/>
        <v>1.4311157674174961</v>
      </c>
      <c r="T30">
        <f t="shared" si="7"/>
        <v>1.7681038992694278</v>
      </c>
      <c r="U30">
        <f t="shared" si="8"/>
        <v>0.20323783678070084</v>
      </c>
      <c r="V30">
        <f t="shared" si="9"/>
        <v>3.4860003486000344</v>
      </c>
      <c r="W30">
        <f t="shared" si="10"/>
        <v>0.45372107567229519</v>
      </c>
      <c r="X30">
        <f t="shared" si="11"/>
        <v>0.36989762210114302</v>
      </c>
      <c r="Y30">
        <f t="shared" si="12"/>
        <v>1.0547988596769085</v>
      </c>
    </row>
    <row r="31" spans="1:25" x14ac:dyDescent="0.25">
      <c r="A31" s="1">
        <v>43374</v>
      </c>
      <c r="B31">
        <v>34.75</v>
      </c>
      <c r="C31">
        <v>263.10000600000001</v>
      </c>
      <c r="D31">
        <v>567.29998799999998</v>
      </c>
      <c r="E31">
        <v>148.759995</v>
      </c>
      <c r="F31">
        <v>311.20001200000002</v>
      </c>
      <c r="G31">
        <v>14.6</v>
      </c>
      <c r="H31">
        <v>225.36999499999999</v>
      </c>
      <c r="I31">
        <v>8.7899999999999991</v>
      </c>
      <c r="J31">
        <v>12.01</v>
      </c>
      <c r="K31">
        <v>14.68</v>
      </c>
      <c r="L31">
        <v>9.25</v>
      </c>
      <c r="M31">
        <v>13.41</v>
      </c>
      <c r="N31">
        <f t="shared" si="1"/>
        <v>0.54595442117975113</v>
      </c>
      <c r="O31">
        <f t="shared" si="2"/>
        <v>0.9210588517523991</v>
      </c>
      <c r="P31">
        <f t="shared" si="3"/>
        <v>1.0847036099426386</v>
      </c>
      <c r="Q31">
        <f t="shared" si="4"/>
        <v>5.4479354096623442</v>
      </c>
      <c r="R31">
        <f t="shared" si="5"/>
        <v>1.0996466855123674</v>
      </c>
      <c r="S31">
        <f t="shared" si="6"/>
        <v>1.5295966474594027</v>
      </c>
      <c r="T31">
        <f t="shared" si="7"/>
        <v>2.0896615593817627</v>
      </c>
      <c r="U31">
        <f t="shared" si="8"/>
        <v>0.21601699943196617</v>
      </c>
      <c r="V31">
        <f t="shared" si="9"/>
        <v>3.6030003603000358</v>
      </c>
      <c r="W31">
        <f t="shared" si="10"/>
        <v>0.45903689806128828</v>
      </c>
      <c r="X31">
        <f t="shared" si="11"/>
        <v>0.38925517684136218</v>
      </c>
      <c r="Y31">
        <f t="shared" si="12"/>
        <v>1.0619258789990498</v>
      </c>
    </row>
    <row r="32" spans="1:25" x14ac:dyDescent="0.25">
      <c r="A32" s="1">
        <v>43344</v>
      </c>
      <c r="B32">
        <v>28.459999</v>
      </c>
      <c r="C32">
        <v>274.10000600000001</v>
      </c>
      <c r="D32">
        <v>589.29998799999998</v>
      </c>
      <c r="E32">
        <v>151.60000600000001</v>
      </c>
      <c r="F32">
        <v>321.79998799999998</v>
      </c>
      <c r="G32">
        <v>15.27</v>
      </c>
      <c r="H32">
        <v>224.240005</v>
      </c>
      <c r="I32">
        <v>8.9499999999999993</v>
      </c>
      <c r="J32">
        <v>13.11</v>
      </c>
      <c r="K32">
        <v>15.125</v>
      </c>
      <c r="L32">
        <v>11.38</v>
      </c>
      <c r="M32">
        <v>13.73</v>
      </c>
      <c r="N32">
        <f t="shared" si="1"/>
        <v>0.44713272750564875</v>
      </c>
      <c r="O32">
        <f t="shared" si="2"/>
        <v>0.95956758279848042</v>
      </c>
      <c r="P32">
        <f t="shared" si="3"/>
        <v>1.1267686195028681</v>
      </c>
      <c r="Q32">
        <f t="shared" si="4"/>
        <v>5.5519431873631335</v>
      </c>
      <c r="R32">
        <f t="shared" si="5"/>
        <v>1.1371024310954063</v>
      </c>
      <c r="S32">
        <f t="shared" si="6"/>
        <v>1.5997904662126767</v>
      </c>
      <c r="T32">
        <f t="shared" si="7"/>
        <v>2.079184136841616</v>
      </c>
      <c r="U32">
        <f t="shared" si="8"/>
        <v>0.21994904947850938</v>
      </c>
      <c r="V32">
        <f t="shared" si="9"/>
        <v>3.933000393300039</v>
      </c>
      <c r="W32">
        <f t="shared" si="10"/>
        <v>0.47295184490306441</v>
      </c>
      <c r="X32">
        <f t="shared" si="11"/>
        <v>0.4788890716167245</v>
      </c>
      <c r="Y32">
        <f t="shared" si="12"/>
        <v>1.087266392144441</v>
      </c>
    </row>
    <row r="33" spans="1:25" x14ac:dyDescent="0.25">
      <c r="A33" s="1">
        <v>43313</v>
      </c>
      <c r="B33">
        <v>35.18</v>
      </c>
      <c r="C33">
        <v>289.70001200000002</v>
      </c>
      <c r="D33">
        <v>547.29998799999998</v>
      </c>
      <c r="E33">
        <v>140.83999600000001</v>
      </c>
      <c r="F33">
        <v>324.20001200000002</v>
      </c>
      <c r="G33">
        <v>13.27</v>
      </c>
      <c r="H33">
        <v>237.80999800000001</v>
      </c>
      <c r="I33">
        <v>9.36</v>
      </c>
      <c r="J33">
        <v>14.11</v>
      </c>
      <c r="K33">
        <v>14.11</v>
      </c>
      <c r="L33">
        <v>10.67</v>
      </c>
      <c r="M33">
        <v>13.65</v>
      </c>
      <c r="N33">
        <f t="shared" si="1"/>
        <v>0.55271011617564436</v>
      </c>
      <c r="O33">
        <f t="shared" si="2"/>
        <v>1.014179986014049</v>
      </c>
      <c r="P33">
        <f t="shared" si="3"/>
        <v>1.0464626921606117</v>
      </c>
      <c r="Q33">
        <f t="shared" si="4"/>
        <v>5.1578867107726305</v>
      </c>
      <c r="R33">
        <f t="shared" si="5"/>
        <v>1.1455830812720849</v>
      </c>
      <c r="S33">
        <f t="shared" si="6"/>
        <v>1.3902566788894708</v>
      </c>
      <c r="T33">
        <f t="shared" si="7"/>
        <v>2.2050069764489009</v>
      </c>
      <c r="U33">
        <f t="shared" si="8"/>
        <v>0.2300249277227763</v>
      </c>
      <c r="V33">
        <f t="shared" si="9"/>
        <v>4.2330004233000418</v>
      </c>
      <c r="W33">
        <f t="shared" si="10"/>
        <v>0.44121325828642899</v>
      </c>
      <c r="X33">
        <f t="shared" si="11"/>
        <v>0.44901110669160371</v>
      </c>
      <c r="Y33">
        <f t="shared" si="12"/>
        <v>1.0809312638580932</v>
      </c>
    </row>
    <row r="34" spans="1:25" x14ac:dyDescent="0.25">
      <c r="A34" s="1">
        <v>43282</v>
      </c>
      <c r="B34">
        <v>31.870000999999998</v>
      </c>
      <c r="C34">
        <v>293.60000600000001</v>
      </c>
      <c r="D34">
        <v>573.29998799999998</v>
      </c>
      <c r="E34">
        <v>152.220001</v>
      </c>
      <c r="F34">
        <v>327</v>
      </c>
      <c r="G34">
        <v>14.41</v>
      </c>
      <c r="H34">
        <v>237.429993</v>
      </c>
      <c r="I34">
        <v>10.34</v>
      </c>
      <c r="J34">
        <v>14.09</v>
      </c>
      <c r="K34">
        <v>12.8</v>
      </c>
      <c r="L34">
        <v>9.81</v>
      </c>
      <c r="M34">
        <v>14.61</v>
      </c>
      <c r="N34">
        <f t="shared" si="1"/>
        <v>0.50070699133677954</v>
      </c>
      <c r="O34">
        <f t="shared" si="2"/>
        <v>1.0278330605619883</v>
      </c>
      <c r="P34">
        <f t="shared" si="3"/>
        <v>1.0961758852772465</v>
      </c>
      <c r="Q34">
        <f t="shared" si="4"/>
        <v>5.5746488396072973</v>
      </c>
      <c r="R34">
        <f t="shared" si="5"/>
        <v>1.1554770318021201</v>
      </c>
      <c r="S34">
        <f t="shared" si="6"/>
        <v>1.5096909376636982</v>
      </c>
      <c r="T34">
        <f t="shared" si="7"/>
        <v>2.2014835178763748</v>
      </c>
      <c r="U34">
        <f t="shared" si="8"/>
        <v>0.2541087342578533</v>
      </c>
      <c r="V34">
        <f t="shared" si="9"/>
        <v>4.2270004227000424</v>
      </c>
      <c r="W34">
        <f t="shared" si="10"/>
        <v>0.40025015634771732</v>
      </c>
      <c r="X34">
        <f t="shared" si="11"/>
        <v>0.41282089565554198</v>
      </c>
      <c r="Y34">
        <f t="shared" si="12"/>
        <v>1.1569528032942666</v>
      </c>
    </row>
    <row r="35" spans="1:25" x14ac:dyDescent="0.25">
      <c r="A35" s="1">
        <v>43252</v>
      </c>
      <c r="B35">
        <v>43.669998</v>
      </c>
      <c r="C35">
        <v>283.70001200000002</v>
      </c>
      <c r="D35">
        <v>578.29998799999998</v>
      </c>
      <c r="E35">
        <v>142.220001</v>
      </c>
      <c r="F35">
        <v>321.20001200000002</v>
      </c>
      <c r="G35">
        <v>14.57</v>
      </c>
      <c r="H35">
        <v>220.570007</v>
      </c>
      <c r="I35">
        <v>10.029999999999999</v>
      </c>
      <c r="J35">
        <v>15.775</v>
      </c>
      <c r="K35">
        <v>11.78</v>
      </c>
      <c r="L35">
        <v>9.65</v>
      </c>
      <c r="M35">
        <v>15.15</v>
      </c>
      <c r="N35">
        <f t="shared" si="1"/>
        <v>0.6860957836262126</v>
      </c>
      <c r="O35">
        <f t="shared" si="2"/>
        <v>0.99317522362527744</v>
      </c>
      <c r="P35">
        <f t="shared" si="3"/>
        <v>1.1057361147227533</v>
      </c>
      <c r="Q35">
        <f t="shared" si="4"/>
        <v>5.2084256887082709</v>
      </c>
      <c r="R35">
        <f t="shared" si="5"/>
        <v>1.1349823745583039</v>
      </c>
      <c r="S35">
        <f t="shared" si="6"/>
        <v>1.5264536406495548</v>
      </c>
      <c r="T35">
        <f t="shared" si="7"/>
        <v>2.0451554111294468</v>
      </c>
      <c r="U35">
        <f t="shared" si="8"/>
        <v>0.24649038729267586</v>
      </c>
      <c r="V35">
        <f t="shared" si="9"/>
        <v>4.7325004732500471</v>
      </c>
      <c r="W35">
        <f t="shared" si="10"/>
        <v>0.36835522201375859</v>
      </c>
      <c r="X35">
        <f t="shared" si="11"/>
        <v>0.40608783313720487</v>
      </c>
      <c r="Y35">
        <f t="shared" si="12"/>
        <v>1.1997149192271144</v>
      </c>
    </row>
    <row r="36" spans="1:25" x14ac:dyDescent="0.25">
      <c r="A36" s="1">
        <v>43221</v>
      </c>
      <c r="B36">
        <v>34.700001</v>
      </c>
      <c r="C36">
        <v>305.60000600000001</v>
      </c>
      <c r="D36">
        <v>576.29998799999998</v>
      </c>
      <c r="E36">
        <v>160.94000199999999</v>
      </c>
      <c r="F36">
        <v>318.29998799999998</v>
      </c>
      <c r="G36">
        <v>13.2</v>
      </c>
      <c r="H36">
        <v>225.88000500000001</v>
      </c>
      <c r="I36">
        <v>10.68</v>
      </c>
      <c r="J36">
        <v>16.399999999999999</v>
      </c>
      <c r="K36">
        <v>11.4</v>
      </c>
      <c r="L36">
        <v>11.83</v>
      </c>
      <c r="M36">
        <v>15.46</v>
      </c>
      <c r="N36">
        <f t="shared" si="1"/>
        <v>0.5451688909609147</v>
      </c>
      <c r="O36">
        <f t="shared" si="2"/>
        <v>1.0698425853395315</v>
      </c>
      <c r="P36">
        <f t="shared" si="3"/>
        <v>1.1019120229445507</v>
      </c>
      <c r="Q36">
        <f t="shared" si="4"/>
        <v>5.8939954638135639</v>
      </c>
      <c r="R36">
        <f t="shared" si="5"/>
        <v>1.1247349399293285</v>
      </c>
      <c r="S36">
        <f t="shared" si="6"/>
        <v>1.3829229963331586</v>
      </c>
      <c r="T36">
        <f t="shared" si="7"/>
        <v>2.0943904421769206</v>
      </c>
      <c r="U36">
        <f t="shared" si="8"/>
        <v>0.26246434060675755</v>
      </c>
      <c r="V36">
        <f t="shared" si="9"/>
        <v>4.9200004920000486</v>
      </c>
      <c r="W36">
        <f t="shared" si="10"/>
        <v>0.35647279549718575</v>
      </c>
      <c r="X36">
        <f t="shared" si="11"/>
        <v>0.4978258099495475</v>
      </c>
      <c r="Y36">
        <f t="shared" si="12"/>
        <v>1.2242635413367122</v>
      </c>
    </row>
    <row r="37" spans="1:25" x14ac:dyDescent="0.25">
      <c r="A37" s="1">
        <v>43191</v>
      </c>
      <c r="B37">
        <v>30.309999000000001</v>
      </c>
      <c r="C37">
        <v>294.20001200000002</v>
      </c>
      <c r="D37">
        <v>538</v>
      </c>
      <c r="E37">
        <v>171.83999600000001</v>
      </c>
      <c r="F37">
        <v>309</v>
      </c>
      <c r="G37">
        <v>13.65</v>
      </c>
      <c r="H37">
        <v>238.33000200000001</v>
      </c>
      <c r="I37">
        <v>11.54</v>
      </c>
      <c r="J37">
        <v>15.48</v>
      </c>
      <c r="K37">
        <v>11.65</v>
      </c>
      <c r="L37">
        <v>10.47</v>
      </c>
      <c r="M37">
        <v>15.38</v>
      </c>
      <c r="N37">
        <f t="shared" si="1"/>
        <v>0.47619792690658519</v>
      </c>
      <c r="O37">
        <f t="shared" si="2"/>
        <v>1.0299335578056279</v>
      </c>
      <c r="P37">
        <f t="shared" si="3"/>
        <v>1.02868068833652</v>
      </c>
      <c r="Q37">
        <f t="shared" si="4"/>
        <v>6.2931784785596125</v>
      </c>
      <c r="R37">
        <f t="shared" si="5"/>
        <v>1.0918727915194346</v>
      </c>
      <c r="S37">
        <f t="shared" si="6"/>
        <v>1.43006809848088</v>
      </c>
      <c r="T37">
        <f t="shared" si="7"/>
        <v>2.2098285249852299</v>
      </c>
      <c r="U37">
        <f t="shared" si="8"/>
        <v>0.28359910960692719</v>
      </c>
      <c r="V37">
        <f t="shared" si="9"/>
        <v>4.6440004644000465</v>
      </c>
      <c r="W37">
        <f t="shared" si="10"/>
        <v>0.36429018136335212</v>
      </c>
      <c r="X37">
        <f t="shared" si="11"/>
        <v>0.4405947785436824</v>
      </c>
      <c r="Y37">
        <f t="shared" si="12"/>
        <v>1.2179284130503643</v>
      </c>
    </row>
    <row r="38" spans="1:25" x14ac:dyDescent="0.25">
      <c r="A38" s="1">
        <v>43160</v>
      </c>
      <c r="B38">
        <v>29.01</v>
      </c>
      <c r="C38">
        <v>267.60000600000001</v>
      </c>
      <c r="D38">
        <v>479.25</v>
      </c>
      <c r="E38">
        <v>161.38000500000001</v>
      </c>
      <c r="F38">
        <v>238.800003</v>
      </c>
      <c r="G38">
        <v>12.62</v>
      </c>
      <c r="H38">
        <v>251.86000100000001</v>
      </c>
      <c r="I38">
        <v>11.82</v>
      </c>
      <c r="J38">
        <v>16.010000000000002</v>
      </c>
      <c r="K38">
        <v>11.76</v>
      </c>
      <c r="L38">
        <v>11.5</v>
      </c>
      <c r="M38">
        <v>15.41</v>
      </c>
      <c r="N38">
        <f t="shared" si="1"/>
        <v>0.45577374844387281</v>
      </c>
      <c r="O38">
        <f t="shared" si="2"/>
        <v>0.93681242354397787</v>
      </c>
      <c r="P38">
        <f t="shared" si="3"/>
        <v>0.91634799235181641</v>
      </c>
      <c r="Q38">
        <f t="shared" si="4"/>
        <v>5.9101093923200665</v>
      </c>
      <c r="R38">
        <f t="shared" si="5"/>
        <v>0.84381626501766782</v>
      </c>
      <c r="S38">
        <f t="shared" si="6"/>
        <v>1.322158198009429</v>
      </c>
      <c r="T38">
        <f t="shared" si="7"/>
        <v>2.3352805347293564</v>
      </c>
      <c r="U38">
        <f t="shared" si="8"/>
        <v>0.29048019718837775</v>
      </c>
      <c r="V38">
        <f t="shared" si="9"/>
        <v>4.8030004803000486</v>
      </c>
      <c r="W38">
        <f t="shared" si="10"/>
        <v>0.36772983114446528</v>
      </c>
      <c r="X38">
        <f t="shared" si="11"/>
        <v>0.48393886850547729</v>
      </c>
      <c r="Y38">
        <f t="shared" si="12"/>
        <v>1.2203040861577448</v>
      </c>
    </row>
    <row r="39" spans="1:25" x14ac:dyDescent="0.25">
      <c r="A39" s="1">
        <v>43132</v>
      </c>
      <c r="B39">
        <v>31.860001</v>
      </c>
      <c r="C39">
        <v>265.20001200000002</v>
      </c>
      <c r="D39">
        <v>475.14999399999999</v>
      </c>
      <c r="E39">
        <v>161.11999499999999</v>
      </c>
      <c r="F39">
        <v>259</v>
      </c>
      <c r="G39">
        <v>15.69</v>
      </c>
      <c r="H39">
        <v>262.92999300000002</v>
      </c>
      <c r="I39">
        <v>11.75</v>
      </c>
      <c r="J39">
        <v>16.16</v>
      </c>
      <c r="K39">
        <v>10.705</v>
      </c>
      <c r="L39">
        <v>12.14</v>
      </c>
      <c r="M39">
        <v>15.46</v>
      </c>
      <c r="N39">
        <f t="shared" si="1"/>
        <v>0.50054988215082852</v>
      </c>
      <c r="O39">
        <f t="shared" si="2"/>
        <v>0.92841053959323161</v>
      </c>
      <c r="P39">
        <f t="shared" si="3"/>
        <v>0.90850859273422557</v>
      </c>
      <c r="Q39">
        <f t="shared" si="4"/>
        <v>5.90058722417354</v>
      </c>
      <c r="R39">
        <f t="shared" si="5"/>
        <v>0.9151943462897526</v>
      </c>
      <c r="S39">
        <f t="shared" si="6"/>
        <v>1.64379256155055</v>
      </c>
      <c r="T39">
        <f t="shared" si="7"/>
        <v>2.4379230215655641</v>
      </c>
      <c r="U39">
        <f t="shared" si="8"/>
        <v>0.28875992529301514</v>
      </c>
      <c r="V39">
        <f t="shared" si="9"/>
        <v>4.848000484800048</v>
      </c>
      <c r="W39">
        <f t="shared" si="10"/>
        <v>0.3347404627892433</v>
      </c>
      <c r="X39">
        <f t="shared" si="11"/>
        <v>0.51087111857882561</v>
      </c>
      <c r="Y39">
        <f t="shared" si="12"/>
        <v>1.2242635413367122</v>
      </c>
    </row>
    <row r="40" spans="1:25" x14ac:dyDescent="0.25">
      <c r="A40" s="1">
        <v>43101</v>
      </c>
      <c r="B40">
        <v>25.809999000000001</v>
      </c>
      <c r="C40">
        <v>282.5</v>
      </c>
      <c r="D40">
        <v>501.10000600000001</v>
      </c>
      <c r="E40">
        <v>177.020004</v>
      </c>
      <c r="F40">
        <v>252.5</v>
      </c>
      <c r="G40">
        <v>16.809999000000001</v>
      </c>
      <c r="H40">
        <v>267.89001500000001</v>
      </c>
      <c r="I40">
        <v>11.37</v>
      </c>
      <c r="J40">
        <v>16.545000000000002</v>
      </c>
      <c r="K40">
        <v>11.074999999999999</v>
      </c>
      <c r="L40">
        <v>12.66</v>
      </c>
      <c r="M40">
        <v>16.350000000000001</v>
      </c>
      <c r="N40">
        <f t="shared" si="1"/>
        <v>0.4054987932286318</v>
      </c>
      <c r="O40">
        <f t="shared" si="2"/>
        <v>0.98897422913799837</v>
      </c>
      <c r="P40">
        <f t="shared" si="3"/>
        <v>0.95812620650095603</v>
      </c>
      <c r="Q40">
        <f t="shared" si="4"/>
        <v>6.4828823637038289</v>
      </c>
      <c r="R40">
        <f t="shared" si="5"/>
        <v>0.892226148409894</v>
      </c>
      <c r="S40">
        <f t="shared" si="6"/>
        <v>1.7611313776846518</v>
      </c>
      <c r="T40">
        <f t="shared" si="7"/>
        <v>2.4839130270544838</v>
      </c>
      <c r="U40">
        <f t="shared" si="8"/>
        <v>0.27942130643247504</v>
      </c>
      <c r="V40">
        <f t="shared" si="9"/>
        <v>4.9635004963500498</v>
      </c>
      <c r="W40">
        <f t="shared" si="10"/>
        <v>0.34631019387116946</v>
      </c>
      <c r="X40">
        <f t="shared" si="11"/>
        <v>0.53275357176342109</v>
      </c>
      <c r="Y40">
        <f t="shared" si="12"/>
        <v>1.2947418435223315</v>
      </c>
    </row>
    <row r="41" spans="1:25" x14ac:dyDescent="0.25">
      <c r="A41" s="1">
        <v>43070</v>
      </c>
      <c r="B41">
        <v>24.01</v>
      </c>
      <c r="C41">
        <v>297</v>
      </c>
      <c r="D41">
        <v>522.70001200000002</v>
      </c>
      <c r="E41">
        <v>166.449997</v>
      </c>
      <c r="F41">
        <v>241.39999399999999</v>
      </c>
      <c r="G41">
        <v>17.950001</v>
      </c>
      <c r="H41">
        <v>254.759995</v>
      </c>
      <c r="I41">
        <v>10.9</v>
      </c>
      <c r="J41">
        <v>15.12</v>
      </c>
      <c r="K41">
        <v>10.42</v>
      </c>
      <c r="L41">
        <v>11.17</v>
      </c>
      <c r="M41">
        <v>15.99</v>
      </c>
      <c r="N41">
        <f t="shared" si="1"/>
        <v>0.37721915546836904</v>
      </c>
      <c r="O41">
        <f t="shared" si="2"/>
        <v>1.0397357382441965</v>
      </c>
      <c r="P41">
        <f t="shared" si="3"/>
        <v>0.99942640917782033</v>
      </c>
      <c r="Q41">
        <f t="shared" si="4"/>
        <v>6.0957842368473516</v>
      </c>
      <c r="R41">
        <f t="shared" si="5"/>
        <v>0.85300351236749117</v>
      </c>
      <c r="S41">
        <f t="shared" si="6"/>
        <v>1.8805658459926664</v>
      </c>
      <c r="T41">
        <f t="shared" si="7"/>
        <v>2.3621696775553023</v>
      </c>
      <c r="U41">
        <f t="shared" si="8"/>
        <v>0.26787090942075448</v>
      </c>
      <c r="V41">
        <f t="shared" si="9"/>
        <v>4.5360004536000451</v>
      </c>
      <c r="W41">
        <f t="shared" si="10"/>
        <v>0.32582864290181363</v>
      </c>
      <c r="X41">
        <f t="shared" si="11"/>
        <v>0.47005192706140708</v>
      </c>
      <c r="Y41">
        <f t="shared" si="12"/>
        <v>1.2662337662337662</v>
      </c>
    </row>
    <row r="42" spans="1:25" x14ac:dyDescent="0.25">
      <c r="A42" s="1">
        <v>43040</v>
      </c>
      <c r="B42">
        <v>20.58</v>
      </c>
      <c r="C42">
        <v>264.79998799999998</v>
      </c>
      <c r="D42">
        <v>489.10000600000001</v>
      </c>
      <c r="E42">
        <v>178.10000600000001</v>
      </c>
      <c r="F42">
        <v>232.300003</v>
      </c>
      <c r="G42">
        <v>18.75</v>
      </c>
      <c r="H42">
        <v>247.63999899999999</v>
      </c>
      <c r="I42">
        <v>10.35</v>
      </c>
      <c r="J42">
        <v>17.610001</v>
      </c>
      <c r="K42">
        <v>11.01</v>
      </c>
      <c r="L42">
        <v>10.77</v>
      </c>
      <c r="M42">
        <v>15.51</v>
      </c>
      <c r="N42">
        <f t="shared" si="1"/>
        <v>0.32333070468717345</v>
      </c>
      <c r="O42">
        <f t="shared" si="2"/>
        <v>0.92701013808159716</v>
      </c>
      <c r="P42">
        <f t="shared" si="3"/>
        <v>0.93518165583173996</v>
      </c>
      <c r="Q42">
        <f t="shared" si="4"/>
        <v>6.5224345372455543</v>
      </c>
      <c r="R42">
        <f t="shared" si="5"/>
        <v>0.82084806713780922</v>
      </c>
      <c r="S42">
        <f t="shared" si="6"/>
        <v>1.964379256155055</v>
      </c>
      <c r="T42">
        <f t="shared" si="7"/>
        <v>2.2961520963588704</v>
      </c>
      <c r="U42">
        <f t="shared" si="8"/>
        <v>0.25435448738576227</v>
      </c>
      <c r="V42">
        <f t="shared" si="9"/>
        <v>5.2830008283000831</v>
      </c>
      <c r="W42">
        <f t="shared" si="10"/>
        <v>0.34427767354596622</v>
      </c>
      <c r="X42">
        <f t="shared" si="11"/>
        <v>0.4532192707655644</v>
      </c>
      <c r="Y42">
        <f t="shared" si="12"/>
        <v>1.2282229965156795</v>
      </c>
    </row>
    <row r="43" spans="1:25" x14ac:dyDescent="0.25">
      <c r="A43" s="1">
        <v>43009</v>
      </c>
      <c r="B43">
        <v>20.620000999999998</v>
      </c>
      <c r="C43">
        <v>274</v>
      </c>
      <c r="D43">
        <v>510.20001200000002</v>
      </c>
      <c r="E43">
        <v>155.89999399999999</v>
      </c>
      <c r="F43">
        <v>242.5</v>
      </c>
      <c r="G43">
        <v>18.690000999999999</v>
      </c>
      <c r="H43">
        <v>242.479996</v>
      </c>
      <c r="I43">
        <v>9.84</v>
      </c>
      <c r="J43">
        <v>16.82</v>
      </c>
      <c r="K43">
        <v>11.24</v>
      </c>
      <c r="L43">
        <v>10.94</v>
      </c>
      <c r="M43">
        <v>15.79</v>
      </c>
      <c r="N43">
        <f t="shared" si="1"/>
        <v>0.32395915714189605</v>
      </c>
      <c r="O43">
        <f t="shared" si="2"/>
        <v>0.95921748242057181</v>
      </c>
      <c r="P43">
        <f t="shared" si="3"/>
        <v>0.97552583556405359</v>
      </c>
      <c r="Q43">
        <f t="shared" si="4"/>
        <v>5.7094187027819334</v>
      </c>
      <c r="R43">
        <f t="shared" si="5"/>
        <v>0.85689045936395758</v>
      </c>
      <c r="S43">
        <f t="shared" si="6"/>
        <v>1.9580933473022524</v>
      </c>
      <c r="T43">
        <f t="shared" si="7"/>
        <v>2.2483078395606459</v>
      </c>
      <c r="U43">
        <f t="shared" si="8"/>
        <v>0.24182107786240586</v>
      </c>
      <c r="V43">
        <f t="shared" si="9"/>
        <v>5.04600050460005</v>
      </c>
      <c r="W43">
        <f t="shared" si="10"/>
        <v>0.35146966854283929</v>
      </c>
      <c r="X43">
        <f t="shared" si="11"/>
        <v>0.4603731496912975</v>
      </c>
      <c r="Y43">
        <f t="shared" si="12"/>
        <v>1.2503959455178966</v>
      </c>
    </row>
    <row r="44" spans="1:25" x14ac:dyDescent="0.25">
      <c r="A44" s="1">
        <v>42979</v>
      </c>
      <c r="B44">
        <v>16.870000999999998</v>
      </c>
      <c r="C44">
        <v>269.20001200000002</v>
      </c>
      <c r="D44">
        <v>477.29998799999998</v>
      </c>
      <c r="E44">
        <v>138</v>
      </c>
      <c r="F44">
        <v>237.89999399999999</v>
      </c>
      <c r="G44">
        <v>20.66</v>
      </c>
      <c r="H44">
        <v>237.19000199999999</v>
      </c>
      <c r="I44">
        <v>10.35</v>
      </c>
      <c r="J44">
        <v>16.27</v>
      </c>
      <c r="K44">
        <v>10.275</v>
      </c>
      <c r="L44">
        <v>11.18</v>
      </c>
      <c r="M44">
        <v>15.74</v>
      </c>
      <c r="N44">
        <f t="shared" si="1"/>
        <v>0.26504321241026824</v>
      </c>
      <c r="O44">
        <f t="shared" si="2"/>
        <v>0.94241371451907929</v>
      </c>
      <c r="P44">
        <f t="shared" si="3"/>
        <v>0.91261947992351811</v>
      </c>
      <c r="Q44">
        <f t="shared" si="4"/>
        <v>5.0538794824065665</v>
      </c>
      <c r="R44">
        <f t="shared" si="5"/>
        <v>0.84063602120141345</v>
      </c>
      <c r="S44">
        <f t="shared" si="6"/>
        <v>2.1644840230487166</v>
      </c>
      <c r="T44">
        <f t="shared" si="7"/>
        <v>2.1992582883497134</v>
      </c>
      <c r="U44">
        <f t="shared" si="8"/>
        <v>0.25435448738576227</v>
      </c>
      <c r="V44">
        <f t="shared" si="9"/>
        <v>4.8810004881000486</v>
      </c>
      <c r="W44">
        <f t="shared" si="10"/>
        <v>0.32129455909943716</v>
      </c>
      <c r="X44">
        <f t="shared" si="11"/>
        <v>0.47047274346880313</v>
      </c>
      <c r="Y44">
        <f t="shared" si="12"/>
        <v>1.2464364903389293</v>
      </c>
    </row>
    <row r="45" spans="1:25" x14ac:dyDescent="0.25">
      <c r="A45" s="1">
        <v>42948</v>
      </c>
      <c r="B45">
        <v>16.91</v>
      </c>
      <c r="C45">
        <v>268.89999399999999</v>
      </c>
      <c r="D45">
        <v>445.14999399999999</v>
      </c>
      <c r="E45">
        <v>125.349998</v>
      </c>
      <c r="F45">
        <v>235.60000600000001</v>
      </c>
      <c r="G45">
        <v>18.5</v>
      </c>
      <c r="H45">
        <v>223.740005</v>
      </c>
      <c r="I45">
        <v>9.8699999999999992</v>
      </c>
      <c r="J45">
        <v>17.91</v>
      </c>
      <c r="K45">
        <v>8.9</v>
      </c>
      <c r="L45">
        <v>9.27</v>
      </c>
      <c r="M45">
        <v>16.649999999999999</v>
      </c>
      <c r="N45">
        <f t="shared" si="1"/>
        <v>0.2656716334431537</v>
      </c>
      <c r="O45">
        <f t="shared" si="2"/>
        <v>0.94136341338535345</v>
      </c>
      <c r="P45">
        <f t="shared" si="3"/>
        <v>0.85114721606118549</v>
      </c>
      <c r="Q45">
        <f t="shared" si="4"/>
        <v>4.5906071232746681</v>
      </c>
      <c r="R45">
        <f t="shared" si="5"/>
        <v>0.8325088551236749</v>
      </c>
      <c r="S45">
        <f t="shared" si="6"/>
        <v>1.9381875327396543</v>
      </c>
      <c r="T45">
        <f t="shared" si="7"/>
        <v>2.0745480681418278</v>
      </c>
      <c r="U45">
        <f t="shared" si="8"/>
        <v>0.24255833724613268</v>
      </c>
      <c r="V45">
        <f t="shared" si="9"/>
        <v>5.3730005373000536</v>
      </c>
      <c r="W45">
        <f t="shared" si="10"/>
        <v>0.2782989368355222</v>
      </c>
      <c r="X45">
        <f t="shared" si="11"/>
        <v>0.39009680965615429</v>
      </c>
      <c r="Y45">
        <f t="shared" si="12"/>
        <v>1.3184985745961355</v>
      </c>
    </row>
    <row r="46" spans="1:25" x14ac:dyDescent="0.25">
      <c r="A46" s="1">
        <v>42917</v>
      </c>
      <c r="B46">
        <v>16.09</v>
      </c>
      <c r="C46">
        <v>264</v>
      </c>
      <c r="D46">
        <v>445.79998799999998</v>
      </c>
      <c r="E46">
        <v>130.10000600000001</v>
      </c>
      <c r="F46">
        <v>244.800003</v>
      </c>
      <c r="G46">
        <v>21.690000999999999</v>
      </c>
      <c r="H46">
        <v>225.33000200000001</v>
      </c>
      <c r="I46">
        <v>10.73</v>
      </c>
      <c r="J46">
        <v>17.77</v>
      </c>
      <c r="K46">
        <v>8.5719999999999992</v>
      </c>
      <c r="L46">
        <v>9.3800000000000008</v>
      </c>
      <c r="M46">
        <v>15.9</v>
      </c>
      <c r="N46">
        <f t="shared" si="1"/>
        <v>0.25278868019517109</v>
      </c>
      <c r="O46">
        <f t="shared" si="2"/>
        <v>0.92420954510595243</v>
      </c>
      <c r="P46">
        <f t="shared" si="3"/>
        <v>0.85239003441682593</v>
      </c>
      <c r="Q46">
        <f t="shared" si="4"/>
        <v>4.7645634129302268</v>
      </c>
      <c r="R46">
        <f t="shared" si="5"/>
        <v>0.8650176784452297</v>
      </c>
      <c r="S46">
        <f t="shared" si="6"/>
        <v>2.2723940282870614</v>
      </c>
      <c r="T46">
        <f t="shared" si="7"/>
        <v>2.0892907387907416</v>
      </c>
      <c r="U46">
        <f t="shared" si="8"/>
        <v>0.26369310624630232</v>
      </c>
      <c r="V46">
        <f t="shared" si="9"/>
        <v>5.3310005331000534</v>
      </c>
      <c r="W46">
        <f t="shared" si="10"/>
        <v>0.26804252657911193</v>
      </c>
      <c r="X46">
        <f t="shared" si="11"/>
        <v>0.39472579013751108</v>
      </c>
      <c r="Y46">
        <f t="shared" si="12"/>
        <v>1.2591067469116251</v>
      </c>
    </row>
    <row r="47" spans="1:25" x14ac:dyDescent="0.25">
      <c r="A47" s="1">
        <v>42887</v>
      </c>
      <c r="B47">
        <v>17.870000999999998</v>
      </c>
      <c r="C47">
        <v>270.60000600000001</v>
      </c>
      <c r="D47">
        <v>442.79998799999998</v>
      </c>
      <c r="E47">
        <v>133.35000600000001</v>
      </c>
      <c r="F47">
        <v>251.699997</v>
      </c>
      <c r="G47">
        <v>21.610001</v>
      </c>
      <c r="H47">
        <v>221.89999399999999</v>
      </c>
      <c r="I47">
        <v>10.59</v>
      </c>
      <c r="J47">
        <v>18</v>
      </c>
      <c r="K47">
        <v>9.4819999999999993</v>
      </c>
      <c r="L47">
        <v>9.99</v>
      </c>
      <c r="M47">
        <v>15.71</v>
      </c>
      <c r="N47">
        <f t="shared" si="1"/>
        <v>0.280754131005369</v>
      </c>
      <c r="O47">
        <f t="shared" si="2"/>
        <v>0.9473148047383636</v>
      </c>
      <c r="P47">
        <f t="shared" si="3"/>
        <v>0.84665389674952196</v>
      </c>
      <c r="Q47">
        <f t="shared" si="4"/>
        <v>4.8835859369724099</v>
      </c>
      <c r="R47">
        <f t="shared" si="5"/>
        <v>0.88939928268551238</v>
      </c>
      <c r="S47">
        <f t="shared" si="6"/>
        <v>2.2640126767941333</v>
      </c>
      <c r="T47">
        <f t="shared" si="7"/>
        <v>2.0574872333330965</v>
      </c>
      <c r="U47">
        <f t="shared" si="8"/>
        <v>0.26025256245557704</v>
      </c>
      <c r="V47">
        <f t="shared" si="9"/>
        <v>5.4000005400000539</v>
      </c>
      <c r="W47">
        <f t="shared" si="10"/>
        <v>0.29649781113195744</v>
      </c>
      <c r="X47">
        <f t="shared" si="11"/>
        <v>0.42039559098867113</v>
      </c>
      <c r="Y47">
        <f t="shared" si="12"/>
        <v>1.244060817231549</v>
      </c>
    </row>
    <row r="48" spans="1:25" x14ac:dyDescent="0.25">
      <c r="A48" s="1">
        <v>42856</v>
      </c>
      <c r="B48">
        <v>18.32</v>
      </c>
      <c r="C48">
        <v>281.79998799999998</v>
      </c>
      <c r="D48">
        <v>466.70001200000002</v>
      </c>
      <c r="E48">
        <v>133.75</v>
      </c>
      <c r="F48">
        <v>281</v>
      </c>
      <c r="G48">
        <v>22.139999</v>
      </c>
      <c r="H48">
        <v>211.259995</v>
      </c>
      <c r="I48">
        <v>10.77</v>
      </c>
      <c r="J48">
        <v>17.93</v>
      </c>
      <c r="K48">
        <v>9.5920000000000005</v>
      </c>
      <c r="L48">
        <v>10.57</v>
      </c>
      <c r="M48">
        <v>16.389999</v>
      </c>
      <c r="N48">
        <f t="shared" si="1"/>
        <v>0.28782402866224577</v>
      </c>
      <c r="O48">
        <f t="shared" si="2"/>
        <v>0.98652363151645017</v>
      </c>
      <c r="P48">
        <f t="shared" si="3"/>
        <v>0.89235183938814533</v>
      </c>
      <c r="Q48">
        <f t="shared" si="4"/>
        <v>4.8982346432744803</v>
      </c>
      <c r="R48">
        <f t="shared" si="5"/>
        <v>0.99293286219081267</v>
      </c>
      <c r="S48">
        <f t="shared" si="6"/>
        <v>2.3195389209009951</v>
      </c>
      <c r="T48">
        <f t="shared" si="7"/>
        <v>1.958831700673745</v>
      </c>
      <c r="U48">
        <f t="shared" si="8"/>
        <v>0.26467611875793812</v>
      </c>
      <c r="V48">
        <f t="shared" si="9"/>
        <v>5.3790005379000538</v>
      </c>
      <c r="W48">
        <f t="shared" si="10"/>
        <v>0.29993746091307066</v>
      </c>
      <c r="X48">
        <f t="shared" si="11"/>
        <v>0.44480294261764308</v>
      </c>
      <c r="Y48">
        <f t="shared" si="12"/>
        <v>1.2979093284764016</v>
      </c>
    </row>
    <row r="49" spans="1:25" x14ac:dyDescent="0.25">
      <c r="A49" s="1">
        <v>42826</v>
      </c>
      <c r="B49">
        <v>16.48</v>
      </c>
      <c r="C49">
        <v>291.79998799999998</v>
      </c>
      <c r="D49">
        <v>442.5</v>
      </c>
      <c r="E49">
        <v>145.550003</v>
      </c>
      <c r="F49">
        <v>275.39999399999999</v>
      </c>
      <c r="G49">
        <v>22.690000999999999</v>
      </c>
      <c r="H49">
        <v>223.800003</v>
      </c>
      <c r="I49">
        <v>10.81</v>
      </c>
      <c r="J49">
        <v>15.91</v>
      </c>
      <c r="K49">
        <v>7.6660000000000004</v>
      </c>
      <c r="L49">
        <v>9.34</v>
      </c>
      <c r="M49">
        <v>16.299999</v>
      </c>
      <c r="N49">
        <f t="shared" si="1"/>
        <v>0.25891593844726041</v>
      </c>
      <c r="O49">
        <f t="shared" si="2"/>
        <v>1.0215315688310695</v>
      </c>
      <c r="P49">
        <f t="shared" si="3"/>
        <v>0.84608030592734229</v>
      </c>
      <c r="Q49">
        <f t="shared" si="4"/>
        <v>5.3303780712022775</v>
      </c>
      <c r="R49">
        <f t="shared" si="5"/>
        <v>0.97314485512367488</v>
      </c>
      <c r="S49">
        <f t="shared" si="6"/>
        <v>2.377160921948664</v>
      </c>
      <c r="T49">
        <f t="shared" si="7"/>
        <v>2.0751043778415279</v>
      </c>
      <c r="U49">
        <f t="shared" si="8"/>
        <v>0.26565913126957391</v>
      </c>
      <c r="V49">
        <f t="shared" si="9"/>
        <v>4.7730004773000481</v>
      </c>
      <c r="W49">
        <f t="shared" si="10"/>
        <v>0.23971232020012509</v>
      </c>
      <c r="X49">
        <f t="shared" si="11"/>
        <v>0.39304252450792676</v>
      </c>
      <c r="Y49">
        <f t="shared" si="12"/>
        <v>1.2907823091542603</v>
      </c>
    </row>
    <row r="50" spans="1:25" x14ac:dyDescent="0.25">
      <c r="A50" s="1">
        <v>42795</v>
      </c>
      <c r="B50">
        <v>14.95</v>
      </c>
      <c r="C50">
        <v>269.39999399999999</v>
      </c>
      <c r="D50">
        <v>457.54998799999998</v>
      </c>
      <c r="E50">
        <v>136.60000600000001</v>
      </c>
      <c r="F50">
        <v>264.29998799999998</v>
      </c>
      <c r="G50">
        <v>22.549999</v>
      </c>
      <c r="H50">
        <v>229.720001</v>
      </c>
      <c r="I50">
        <v>11.24</v>
      </c>
      <c r="J50">
        <v>14.55</v>
      </c>
      <c r="K50">
        <v>7.8920000000000003</v>
      </c>
      <c r="L50">
        <v>7.75</v>
      </c>
      <c r="M50">
        <v>17.25</v>
      </c>
      <c r="N50">
        <f t="shared" si="1"/>
        <v>0.23487823299675623</v>
      </c>
      <c r="O50">
        <f t="shared" si="2"/>
        <v>0.94311381025108443</v>
      </c>
      <c r="P50">
        <f t="shared" si="3"/>
        <v>0.87485657361376667</v>
      </c>
      <c r="Q50">
        <f t="shared" si="4"/>
        <v>5.002608461014594</v>
      </c>
      <c r="R50">
        <f t="shared" si="5"/>
        <v>0.93392221908127204</v>
      </c>
      <c r="S50">
        <f t="shared" si="6"/>
        <v>2.3624933473022525</v>
      </c>
      <c r="T50">
        <f t="shared" si="7"/>
        <v>2.1299954127027427</v>
      </c>
      <c r="U50">
        <f t="shared" si="8"/>
        <v>0.27622651576965873</v>
      </c>
      <c r="V50">
        <f t="shared" si="9"/>
        <v>4.3650004365000434</v>
      </c>
      <c r="W50">
        <f t="shared" si="10"/>
        <v>0.24677923702313947</v>
      </c>
      <c r="X50">
        <f t="shared" si="11"/>
        <v>0.32613271573195207</v>
      </c>
      <c r="Y50">
        <f t="shared" si="12"/>
        <v>1.3660120367437441</v>
      </c>
    </row>
    <row r="51" spans="1:25" x14ac:dyDescent="0.25">
      <c r="A51" s="1">
        <v>42767</v>
      </c>
      <c r="B51">
        <v>15.77</v>
      </c>
      <c r="C51">
        <v>276.60000600000001</v>
      </c>
      <c r="D51">
        <v>453.54998799999998</v>
      </c>
      <c r="E51">
        <v>139.699997</v>
      </c>
      <c r="F51">
        <v>267.60000600000001</v>
      </c>
      <c r="G51">
        <v>24.440000999999999</v>
      </c>
      <c r="H51">
        <v>248.05999800000001</v>
      </c>
      <c r="I51">
        <v>11.19</v>
      </c>
      <c r="J51">
        <v>14.28</v>
      </c>
      <c r="K51">
        <v>9.25</v>
      </c>
      <c r="L51">
        <v>6.96</v>
      </c>
      <c r="M51">
        <v>17.370000999999998</v>
      </c>
      <c r="N51">
        <f t="shared" si="1"/>
        <v>0.24776118624473883</v>
      </c>
      <c r="O51">
        <f t="shared" si="2"/>
        <v>0.96831956712713529</v>
      </c>
      <c r="P51">
        <f t="shared" si="3"/>
        <v>0.86720839005736139</v>
      </c>
      <c r="Q51">
        <f t="shared" si="4"/>
        <v>5.1161373081924557</v>
      </c>
      <c r="R51">
        <f t="shared" si="5"/>
        <v>0.94558306007067139</v>
      </c>
      <c r="S51">
        <f t="shared" si="6"/>
        <v>2.5605029858564694</v>
      </c>
      <c r="T51">
        <f t="shared" si="7"/>
        <v>2.3000463847945554</v>
      </c>
      <c r="U51">
        <f t="shared" si="8"/>
        <v>0.27499775013011396</v>
      </c>
      <c r="V51">
        <f t="shared" si="9"/>
        <v>4.2840004284000424</v>
      </c>
      <c r="W51">
        <f t="shared" si="10"/>
        <v>0.28924327704815511</v>
      </c>
      <c r="X51">
        <f t="shared" si="11"/>
        <v>0.29288821954766275</v>
      </c>
      <c r="Y51">
        <f t="shared" si="12"/>
        <v>1.3755148083623692</v>
      </c>
    </row>
    <row r="52" spans="1:25" x14ac:dyDescent="0.25">
      <c r="A52" s="1">
        <v>42736</v>
      </c>
      <c r="B52">
        <v>17.620000999999998</v>
      </c>
      <c r="C52">
        <v>258.5</v>
      </c>
      <c r="D52">
        <v>472.85000600000001</v>
      </c>
      <c r="E52">
        <v>143.89999399999999</v>
      </c>
      <c r="F52">
        <v>257.89999399999999</v>
      </c>
      <c r="G52">
        <v>24.49</v>
      </c>
      <c r="H52">
        <v>229.320007</v>
      </c>
      <c r="I52">
        <v>11.07</v>
      </c>
      <c r="J52">
        <v>14.35</v>
      </c>
      <c r="K52">
        <v>9.1199999999999992</v>
      </c>
      <c r="L52">
        <v>7.06</v>
      </c>
      <c r="M52">
        <v>16.629999000000002</v>
      </c>
      <c r="N52">
        <f t="shared" si="1"/>
        <v>0.27682640135659381</v>
      </c>
      <c r="O52">
        <f t="shared" si="2"/>
        <v>0.90495517958291172</v>
      </c>
      <c r="P52">
        <f t="shared" si="3"/>
        <v>0.90411091013384326</v>
      </c>
      <c r="Q52">
        <f t="shared" si="4"/>
        <v>5.269950921703102</v>
      </c>
      <c r="R52">
        <f t="shared" si="5"/>
        <v>0.91130739929328619</v>
      </c>
      <c r="S52">
        <f t="shared" si="6"/>
        <v>2.5657412257726557</v>
      </c>
      <c r="T52">
        <f t="shared" si="7"/>
        <v>2.1262866133757368</v>
      </c>
      <c r="U52">
        <f t="shared" si="8"/>
        <v>0.27204871259520658</v>
      </c>
      <c r="V52">
        <f t="shared" si="9"/>
        <v>4.3050004305000424</v>
      </c>
      <c r="W52">
        <f t="shared" si="10"/>
        <v>0.28517823639774859</v>
      </c>
      <c r="X52">
        <f t="shared" si="11"/>
        <v>0.29709638362162344</v>
      </c>
      <c r="Y52">
        <f t="shared" si="12"/>
        <v>1.3169147133354451</v>
      </c>
    </row>
    <row r="53" spans="1:25" x14ac:dyDescent="0.25">
      <c r="A53" s="1">
        <v>42705</v>
      </c>
      <c r="B53">
        <v>16.299999</v>
      </c>
      <c r="C53">
        <v>268.89999399999999</v>
      </c>
      <c r="D53">
        <v>509.60000600000001</v>
      </c>
      <c r="E53">
        <v>133.35000600000001</v>
      </c>
      <c r="F53">
        <v>249.300003</v>
      </c>
      <c r="G53">
        <v>25.26</v>
      </c>
      <c r="H53">
        <v>239.449997</v>
      </c>
      <c r="I53">
        <v>11</v>
      </c>
      <c r="J53">
        <v>14.54</v>
      </c>
      <c r="K53">
        <v>9.68</v>
      </c>
      <c r="L53">
        <v>6.89</v>
      </c>
      <c r="M53">
        <v>15.11</v>
      </c>
      <c r="N53">
        <f t="shared" si="1"/>
        <v>0.25608795738922363</v>
      </c>
      <c r="O53">
        <f t="shared" si="2"/>
        <v>0.94136341338535345</v>
      </c>
      <c r="P53">
        <f t="shared" si="3"/>
        <v>0.97437859655831738</v>
      </c>
      <c r="Q53">
        <f t="shared" si="4"/>
        <v>4.8835859369724099</v>
      </c>
      <c r="R53">
        <f t="shared" si="5"/>
        <v>0.88091873851590108</v>
      </c>
      <c r="S53">
        <f t="shared" si="6"/>
        <v>2.6464117338920903</v>
      </c>
      <c r="T53">
        <f t="shared" si="7"/>
        <v>2.2202132725120682</v>
      </c>
      <c r="U53">
        <f t="shared" si="8"/>
        <v>0.27032844069984396</v>
      </c>
      <c r="V53">
        <f t="shared" si="9"/>
        <v>4.3620004362000433</v>
      </c>
      <c r="W53">
        <f t="shared" si="10"/>
        <v>0.30268918073796119</v>
      </c>
      <c r="X53">
        <f t="shared" si="11"/>
        <v>0.28994250469589028</v>
      </c>
      <c r="Y53">
        <f t="shared" si="12"/>
        <v>1.1965473550839405</v>
      </c>
    </row>
    <row r="54" spans="1:25" x14ac:dyDescent="0.25">
      <c r="A54" s="1">
        <v>42675</v>
      </c>
      <c r="B54">
        <v>18.489999999999998</v>
      </c>
      <c r="C54">
        <v>267.70001200000002</v>
      </c>
      <c r="D54">
        <v>459.45001200000002</v>
      </c>
      <c r="E54">
        <v>121.800003</v>
      </c>
      <c r="F54">
        <v>231</v>
      </c>
      <c r="G54">
        <v>24.690000999999999</v>
      </c>
      <c r="H54">
        <v>219.28999300000001</v>
      </c>
      <c r="I54">
        <v>10.75</v>
      </c>
      <c r="J54">
        <v>13.8</v>
      </c>
      <c r="K54">
        <v>9.9949999999999992</v>
      </c>
      <c r="L54">
        <v>7.71</v>
      </c>
      <c r="M54">
        <v>15.66</v>
      </c>
      <c r="N54">
        <f t="shared" si="1"/>
        <v>0.29049488482341285</v>
      </c>
      <c r="O54">
        <f t="shared" si="2"/>
        <v>0.93716252392188637</v>
      </c>
      <c r="P54">
        <f t="shared" si="3"/>
        <v>0.87848950669216064</v>
      </c>
      <c r="Q54">
        <f t="shared" si="4"/>
        <v>4.4605980878170888</v>
      </c>
      <c r="R54">
        <f t="shared" si="5"/>
        <v>0.81625441696113077</v>
      </c>
      <c r="S54">
        <f t="shared" si="6"/>
        <v>2.5866947092718702</v>
      </c>
      <c r="T54">
        <f t="shared" si="7"/>
        <v>2.033286945448066</v>
      </c>
      <c r="U54">
        <f t="shared" si="8"/>
        <v>0.26418461250212022</v>
      </c>
      <c r="V54">
        <f t="shared" si="9"/>
        <v>4.1400004140000419</v>
      </c>
      <c r="W54">
        <f t="shared" si="10"/>
        <v>0.3125390869293308</v>
      </c>
      <c r="X54">
        <f t="shared" si="11"/>
        <v>0.32444945010236781</v>
      </c>
      <c r="Y54">
        <f t="shared" si="12"/>
        <v>1.2401013620525816</v>
      </c>
    </row>
    <row r="55" spans="1:25" x14ac:dyDescent="0.25">
      <c r="A55" s="1">
        <v>42644</v>
      </c>
      <c r="B55">
        <v>17.950001</v>
      </c>
      <c r="C55">
        <v>271</v>
      </c>
      <c r="D55">
        <v>483.70001200000002</v>
      </c>
      <c r="E55">
        <v>125.199997</v>
      </c>
      <c r="F55">
        <v>250.89999399999999</v>
      </c>
      <c r="G55">
        <v>24.049999</v>
      </c>
      <c r="H55">
        <v>178.240005</v>
      </c>
      <c r="I55">
        <v>9.2200000000000006</v>
      </c>
      <c r="J55">
        <v>12.56</v>
      </c>
      <c r="K55">
        <v>10.210000000000001</v>
      </c>
      <c r="L55">
        <v>7.05</v>
      </c>
      <c r="M55">
        <v>16.969999000000001</v>
      </c>
      <c r="N55">
        <f t="shared" si="1"/>
        <v>0.28201100449297706</v>
      </c>
      <c r="O55">
        <f t="shared" si="2"/>
        <v>0.94871510122618596</v>
      </c>
      <c r="P55">
        <f t="shared" si="3"/>
        <v>0.92485661950286813</v>
      </c>
      <c r="Q55">
        <f t="shared" si="4"/>
        <v>4.5851137393888672</v>
      </c>
      <c r="R55">
        <f t="shared" si="5"/>
        <v>0.88657241696113076</v>
      </c>
      <c r="S55">
        <f t="shared" si="6"/>
        <v>2.5196436877946571</v>
      </c>
      <c r="T55">
        <f t="shared" si="7"/>
        <v>1.6526658164611185</v>
      </c>
      <c r="U55">
        <f t="shared" si="8"/>
        <v>0.22658438393205102</v>
      </c>
      <c r="V55">
        <f t="shared" si="9"/>
        <v>3.7680003768000376</v>
      </c>
      <c r="W55">
        <f t="shared" si="10"/>
        <v>0.31926203877423392</v>
      </c>
      <c r="X55">
        <f t="shared" si="11"/>
        <v>0.29667556721422739</v>
      </c>
      <c r="Y55">
        <f t="shared" si="12"/>
        <v>1.3438390085524232</v>
      </c>
    </row>
    <row r="56" spans="1:25" x14ac:dyDescent="0.25">
      <c r="A56" s="1">
        <v>42614</v>
      </c>
      <c r="B56">
        <v>23.049999</v>
      </c>
      <c r="C56">
        <v>279.39999399999999</v>
      </c>
      <c r="D56">
        <v>450</v>
      </c>
      <c r="E56">
        <v>116.949997</v>
      </c>
      <c r="F56">
        <v>245.800003</v>
      </c>
      <c r="G56">
        <v>27.59</v>
      </c>
      <c r="H56">
        <v>161.270004</v>
      </c>
      <c r="I56">
        <v>8.69</v>
      </c>
      <c r="J56">
        <v>12.18</v>
      </c>
      <c r="K56">
        <v>10.83</v>
      </c>
      <c r="L56">
        <v>7.98</v>
      </c>
      <c r="M56">
        <v>18.200001</v>
      </c>
      <c r="N56">
        <f t="shared" si="1"/>
        <v>0.36213665790615374</v>
      </c>
      <c r="O56">
        <f t="shared" si="2"/>
        <v>0.97812174756570391</v>
      </c>
      <c r="P56">
        <f t="shared" si="3"/>
        <v>0.86042065009560231</v>
      </c>
      <c r="Q56">
        <f t="shared" si="4"/>
        <v>4.28297963989717</v>
      </c>
      <c r="R56">
        <f t="shared" si="5"/>
        <v>0.86855124734982336</v>
      </c>
      <c r="S56">
        <f t="shared" si="6"/>
        <v>2.8905185961236248</v>
      </c>
      <c r="T56">
        <f t="shared" si="7"/>
        <v>1.4953176355181759</v>
      </c>
      <c r="U56">
        <f t="shared" si="8"/>
        <v>0.21355946815287671</v>
      </c>
      <c r="V56">
        <f t="shared" si="9"/>
        <v>3.6540003654000364</v>
      </c>
      <c r="W56">
        <f t="shared" si="10"/>
        <v>0.33864915572232646</v>
      </c>
      <c r="X56">
        <f t="shared" si="11"/>
        <v>0.33581149310206165</v>
      </c>
      <c r="Y56">
        <f t="shared" si="12"/>
        <v>1.4412417643332278</v>
      </c>
    </row>
    <row r="57" spans="1:25" x14ac:dyDescent="0.25">
      <c r="A57" s="1">
        <v>42583</v>
      </c>
      <c r="B57">
        <v>19.209999</v>
      </c>
      <c r="C57">
        <v>282.29998799999998</v>
      </c>
      <c r="D57">
        <v>427.89999399999999</v>
      </c>
      <c r="E57">
        <v>124.5</v>
      </c>
      <c r="F57">
        <v>240.300003</v>
      </c>
      <c r="G57">
        <v>28.389999</v>
      </c>
      <c r="H57">
        <v>169.46000699999999</v>
      </c>
      <c r="I57">
        <v>9.11</v>
      </c>
      <c r="J57">
        <v>12</v>
      </c>
      <c r="K57">
        <v>11.48</v>
      </c>
      <c r="L57">
        <v>7.59</v>
      </c>
      <c r="M57">
        <v>17.719999000000001</v>
      </c>
      <c r="N57">
        <f t="shared" si="1"/>
        <v>0.30180673050096685</v>
      </c>
      <c r="O57">
        <f t="shared" si="2"/>
        <v>0.98827402838218115</v>
      </c>
      <c r="P57">
        <f t="shared" si="3"/>
        <v>0.81816442447418736</v>
      </c>
      <c r="Q57">
        <f t="shared" si="4"/>
        <v>4.559478228692881</v>
      </c>
      <c r="R57">
        <f t="shared" si="5"/>
        <v>0.84911661837455832</v>
      </c>
      <c r="S57">
        <f t="shared" si="6"/>
        <v>2.9743320062860135</v>
      </c>
      <c r="T57">
        <f t="shared" si="7"/>
        <v>1.5712564686371158</v>
      </c>
      <c r="U57">
        <f t="shared" si="8"/>
        <v>0.22388109952505256</v>
      </c>
      <c r="V57">
        <f t="shared" si="9"/>
        <v>3.6000003600000361</v>
      </c>
      <c r="W57">
        <f t="shared" si="10"/>
        <v>0.35897435897435898</v>
      </c>
      <c r="X57">
        <f t="shared" si="11"/>
        <v>0.31939965321361502</v>
      </c>
      <c r="Y57">
        <f t="shared" si="12"/>
        <v>1.4032308362369339</v>
      </c>
    </row>
    <row r="58" spans="1:25" x14ac:dyDescent="0.25">
      <c r="A58" s="1">
        <v>42552</v>
      </c>
      <c r="B58">
        <v>16.639999</v>
      </c>
      <c r="C58">
        <v>221.699997</v>
      </c>
      <c r="D58">
        <v>426.85000600000001</v>
      </c>
      <c r="E58">
        <v>125.800003</v>
      </c>
      <c r="F58">
        <v>224.300003</v>
      </c>
      <c r="G58">
        <v>30.950001</v>
      </c>
      <c r="H58">
        <v>158.80999800000001</v>
      </c>
      <c r="I58">
        <v>8.24</v>
      </c>
      <c r="J58">
        <v>11.94</v>
      </c>
      <c r="K58">
        <v>11.705</v>
      </c>
      <c r="L58">
        <v>7.6</v>
      </c>
      <c r="M58">
        <v>19.350000000000001</v>
      </c>
      <c r="N58">
        <f t="shared" si="1"/>
        <v>0.2614296697115579</v>
      </c>
      <c r="O58">
        <f t="shared" si="2"/>
        <v>0.77612595976273113</v>
      </c>
      <c r="P58">
        <f t="shared" si="3"/>
        <v>0.8161567992351817</v>
      </c>
      <c r="Q58">
        <f t="shared" si="4"/>
        <v>4.6070873481766998</v>
      </c>
      <c r="R58">
        <f t="shared" si="5"/>
        <v>0.79257951590106013</v>
      </c>
      <c r="S58">
        <f t="shared" si="6"/>
        <v>3.2425354635935046</v>
      </c>
      <c r="T58">
        <f t="shared" si="7"/>
        <v>1.4725081218823945</v>
      </c>
      <c r="U58">
        <f t="shared" si="8"/>
        <v>0.20250057739697402</v>
      </c>
      <c r="V58">
        <f t="shared" si="9"/>
        <v>3.5820003582000357</v>
      </c>
      <c r="W58">
        <f t="shared" si="10"/>
        <v>0.36601000625390867</v>
      </c>
      <c r="X58">
        <f t="shared" si="11"/>
        <v>0.31982046962101107</v>
      </c>
      <c r="Y58">
        <f t="shared" si="12"/>
        <v>1.532309154260374</v>
      </c>
    </row>
    <row r="59" spans="1:25" x14ac:dyDescent="0.25">
      <c r="A59" s="1">
        <v>42522</v>
      </c>
      <c r="B59">
        <v>16.91</v>
      </c>
      <c r="C59">
        <v>215</v>
      </c>
      <c r="D59">
        <v>438.14999399999999</v>
      </c>
      <c r="E59">
        <v>108.300003</v>
      </c>
      <c r="F59">
        <v>232.300003</v>
      </c>
      <c r="G59">
        <v>26.58</v>
      </c>
      <c r="H59">
        <v>148.58000200000001</v>
      </c>
      <c r="I59">
        <v>7.6</v>
      </c>
      <c r="J59">
        <v>11.42</v>
      </c>
      <c r="K59">
        <v>10.97</v>
      </c>
      <c r="L59">
        <v>6.71</v>
      </c>
      <c r="M59">
        <v>17.860001</v>
      </c>
      <c r="N59">
        <f t="shared" si="1"/>
        <v>0.2656716334431537</v>
      </c>
      <c r="O59">
        <f t="shared" si="2"/>
        <v>0.75267065226431729</v>
      </c>
      <c r="P59">
        <f t="shared" si="3"/>
        <v>0.83776289483747612</v>
      </c>
      <c r="Q59">
        <f t="shared" si="4"/>
        <v>3.9661968341034033</v>
      </c>
      <c r="R59">
        <f t="shared" si="5"/>
        <v>0.82084806713780922</v>
      </c>
      <c r="S59">
        <f t="shared" si="6"/>
        <v>2.7847040335254056</v>
      </c>
      <c r="T59">
        <f t="shared" si="7"/>
        <v>1.3776541933732813</v>
      </c>
      <c r="U59">
        <f t="shared" si="8"/>
        <v>0.18677237721080125</v>
      </c>
      <c r="V59">
        <f t="shared" si="9"/>
        <v>3.4260003426000343</v>
      </c>
      <c r="W59">
        <f t="shared" si="10"/>
        <v>0.34302689180737961</v>
      </c>
      <c r="X59">
        <f t="shared" si="11"/>
        <v>0.28236780936276112</v>
      </c>
      <c r="Y59">
        <f t="shared" si="12"/>
        <v>1.4143174691162497</v>
      </c>
    </row>
    <row r="60" spans="1:25" x14ac:dyDescent="0.25">
      <c r="A60" s="1">
        <v>42491</v>
      </c>
      <c r="B60">
        <v>15.22</v>
      </c>
      <c r="C60">
        <v>247.800003</v>
      </c>
      <c r="D60">
        <v>357.25</v>
      </c>
      <c r="E60">
        <v>134.35000600000001</v>
      </c>
      <c r="F60">
        <v>268.5</v>
      </c>
      <c r="G60">
        <v>29.1</v>
      </c>
      <c r="H60">
        <v>159.479996</v>
      </c>
      <c r="I60">
        <v>10.58</v>
      </c>
      <c r="J60">
        <v>14</v>
      </c>
      <c r="K60">
        <v>11.975</v>
      </c>
      <c r="L60">
        <v>7.27</v>
      </c>
      <c r="M60">
        <v>15.19</v>
      </c>
      <c r="N60">
        <f t="shared" si="1"/>
        <v>0.23912018101743343</v>
      </c>
      <c r="O60">
        <f t="shared" si="2"/>
        <v>0.86749669715865019</v>
      </c>
      <c r="P60">
        <f t="shared" si="3"/>
        <v>0.68307839388145319</v>
      </c>
      <c r="Q60">
        <f t="shared" si="4"/>
        <v>4.9202082520623129</v>
      </c>
      <c r="R60">
        <f t="shared" si="5"/>
        <v>0.9487632508833922</v>
      </c>
      <c r="S60">
        <f t="shared" si="6"/>
        <v>3.0487166055526456</v>
      </c>
      <c r="T60">
        <f t="shared" si="7"/>
        <v>1.4787204353958356</v>
      </c>
      <c r="U60">
        <f t="shared" si="8"/>
        <v>0.26000680932766806</v>
      </c>
      <c r="V60">
        <f t="shared" si="9"/>
        <v>4.200000420000042</v>
      </c>
      <c r="W60">
        <f t="shared" si="10"/>
        <v>0.37445278298936835</v>
      </c>
      <c r="X60">
        <f t="shared" si="11"/>
        <v>0.30593352817694086</v>
      </c>
      <c r="Y60">
        <f t="shared" si="12"/>
        <v>1.2028824833702882</v>
      </c>
    </row>
    <row r="61" spans="1:25" x14ac:dyDescent="0.25">
      <c r="A61" s="1">
        <v>42461</v>
      </c>
      <c r="B61">
        <v>14.62</v>
      </c>
      <c r="C61">
        <v>238.60000600000001</v>
      </c>
      <c r="D61">
        <v>373.75</v>
      </c>
      <c r="E61">
        <v>126.449997</v>
      </c>
      <c r="F61">
        <v>288.89999399999999</v>
      </c>
      <c r="G61">
        <v>32.799999</v>
      </c>
      <c r="H61">
        <v>164.11000100000001</v>
      </c>
      <c r="I61">
        <v>10.050000000000001</v>
      </c>
      <c r="J61">
        <v>13.14</v>
      </c>
      <c r="K61">
        <v>12.545</v>
      </c>
      <c r="L61">
        <v>7.06</v>
      </c>
      <c r="M61">
        <v>16.98</v>
      </c>
      <c r="N61">
        <f t="shared" si="1"/>
        <v>0.22969362986037298</v>
      </c>
      <c r="O61">
        <f t="shared" si="2"/>
        <v>0.83528940533158158</v>
      </c>
      <c r="P61">
        <f t="shared" si="3"/>
        <v>0.71462715105162522</v>
      </c>
      <c r="Q61">
        <f t="shared" si="4"/>
        <v>4.6308916332512453</v>
      </c>
      <c r="R61">
        <f t="shared" si="5"/>
        <v>1.020848035335689</v>
      </c>
      <c r="S61">
        <f t="shared" si="6"/>
        <v>3.4363540073336827</v>
      </c>
      <c r="T61">
        <f t="shared" si="7"/>
        <v>1.5216504779165598</v>
      </c>
      <c r="U61">
        <f t="shared" si="8"/>
        <v>0.24698189354849381</v>
      </c>
      <c r="V61">
        <f t="shared" si="9"/>
        <v>3.9420003942000394</v>
      </c>
      <c r="W61">
        <f t="shared" si="10"/>
        <v>0.39227642276422764</v>
      </c>
      <c r="X61">
        <f t="shared" si="11"/>
        <v>0.29709638362162344</v>
      </c>
      <c r="Y61">
        <f t="shared" si="12"/>
        <v>1.3446309787773203</v>
      </c>
    </row>
    <row r="62" spans="1:25" x14ac:dyDescent="0.25">
      <c r="A62" s="1">
        <v>42430</v>
      </c>
      <c r="B62">
        <v>16.549999</v>
      </c>
      <c r="C62">
        <v>254.60000600000001</v>
      </c>
      <c r="D62">
        <v>350.14999399999999</v>
      </c>
      <c r="E62">
        <v>111.849998</v>
      </c>
      <c r="F62">
        <v>276.29998799999998</v>
      </c>
      <c r="G62">
        <v>31.73</v>
      </c>
      <c r="H62">
        <v>156.979996</v>
      </c>
      <c r="I62">
        <v>8.6199999999999992</v>
      </c>
      <c r="J62">
        <v>14.18</v>
      </c>
      <c r="K62">
        <v>9.8640000000000008</v>
      </c>
      <c r="L62">
        <v>8.09</v>
      </c>
      <c r="M62">
        <v>14.68</v>
      </c>
      <c r="N62">
        <f t="shared" si="1"/>
        <v>0.26001568703799882</v>
      </c>
      <c r="O62">
        <f t="shared" si="2"/>
        <v>0.89130210503497254</v>
      </c>
      <c r="P62">
        <f t="shared" si="3"/>
        <v>0.66950285659655828</v>
      </c>
      <c r="Q62">
        <f t="shared" si="4"/>
        <v>4.0962058695609818</v>
      </c>
      <c r="R62">
        <f t="shared" si="5"/>
        <v>0.97632504593639569</v>
      </c>
      <c r="S62">
        <f t="shared" si="6"/>
        <v>3.324253535882661</v>
      </c>
      <c r="T62">
        <f t="shared" si="7"/>
        <v>1.4555400918968955</v>
      </c>
      <c r="U62">
        <f t="shared" si="8"/>
        <v>0.21183919625751405</v>
      </c>
      <c r="V62">
        <f t="shared" si="9"/>
        <v>4.2540004254000428</v>
      </c>
      <c r="W62">
        <f t="shared" si="10"/>
        <v>0.30844277673545967</v>
      </c>
      <c r="X62">
        <f t="shared" si="11"/>
        <v>0.34044047358341839</v>
      </c>
      <c r="Y62">
        <f t="shared" si="12"/>
        <v>1.162496040544821</v>
      </c>
    </row>
    <row r="63" spans="1:25" x14ac:dyDescent="0.25">
      <c r="A63" s="1">
        <v>42401</v>
      </c>
      <c r="B63">
        <v>18.120000999999998</v>
      </c>
      <c r="C63">
        <v>251.39999399999999</v>
      </c>
      <c r="D63">
        <v>351.45001200000002</v>
      </c>
      <c r="E63">
        <v>107.699997</v>
      </c>
      <c r="F63">
        <v>254.39999399999999</v>
      </c>
      <c r="G63">
        <v>30.82</v>
      </c>
      <c r="H63">
        <v>149.529999</v>
      </c>
      <c r="I63">
        <v>9.44</v>
      </c>
      <c r="J63">
        <v>14.26</v>
      </c>
      <c r="K63">
        <v>9.7249999999999996</v>
      </c>
      <c r="L63">
        <v>7.81</v>
      </c>
      <c r="M63">
        <v>14.2</v>
      </c>
      <c r="N63">
        <f t="shared" si="1"/>
        <v>0.28468186065414419</v>
      </c>
      <c r="O63">
        <f t="shared" si="2"/>
        <v>0.88009952308476957</v>
      </c>
      <c r="P63">
        <f t="shared" si="3"/>
        <v>0.67198855066921614</v>
      </c>
      <c r="Q63">
        <f t="shared" si="4"/>
        <v>3.9442232253155707</v>
      </c>
      <c r="R63">
        <f t="shared" si="5"/>
        <v>0.89893990812720848</v>
      </c>
      <c r="S63">
        <f t="shared" si="6"/>
        <v>3.2289156626506026</v>
      </c>
      <c r="T63">
        <f t="shared" si="7"/>
        <v>1.3864626960864663</v>
      </c>
      <c r="U63">
        <f t="shared" si="8"/>
        <v>0.23199095274604789</v>
      </c>
      <c r="V63">
        <f t="shared" si="9"/>
        <v>4.278000427800043</v>
      </c>
      <c r="W63">
        <f t="shared" si="10"/>
        <v>0.30409631019387118</v>
      </c>
      <c r="X63">
        <f t="shared" si="11"/>
        <v>0.32865761417632849</v>
      </c>
      <c r="Y63">
        <f t="shared" si="12"/>
        <v>1.1244852708267341</v>
      </c>
    </row>
    <row r="64" spans="1:25" x14ac:dyDescent="0.25">
      <c r="A64" s="1">
        <v>42370</v>
      </c>
      <c r="B64">
        <v>16.799999</v>
      </c>
      <c r="C64">
        <v>250.699997</v>
      </c>
      <c r="D64">
        <v>376.10000600000001</v>
      </c>
      <c r="E64">
        <v>106.900002</v>
      </c>
      <c r="F64">
        <v>245.10000600000001</v>
      </c>
      <c r="G64">
        <v>26.209999</v>
      </c>
      <c r="H64">
        <v>161.55999800000001</v>
      </c>
      <c r="I64">
        <v>10.78</v>
      </c>
      <c r="J64">
        <v>13.75</v>
      </c>
      <c r="K64">
        <v>12.04</v>
      </c>
      <c r="L64">
        <v>7.12</v>
      </c>
      <c r="M64">
        <v>13.59</v>
      </c>
      <c r="N64">
        <f t="shared" si="1"/>
        <v>0.26394341668677401</v>
      </c>
      <c r="O64">
        <f t="shared" si="2"/>
        <v>0.87764897797512742</v>
      </c>
      <c r="P64">
        <f t="shared" si="3"/>
        <v>0.71912047036328874</v>
      </c>
      <c r="Q64">
        <f t="shared" si="4"/>
        <v>3.9149255563552243</v>
      </c>
      <c r="R64">
        <f t="shared" si="5"/>
        <v>0.86607775971731449</v>
      </c>
      <c r="S64">
        <f t="shared" si="6"/>
        <v>2.7459401781037194</v>
      </c>
      <c r="T64">
        <f t="shared" si="7"/>
        <v>1.4980064997312286</v>
      </c>
      <c r="U64">
        <f t="shared" si="8"/>
        <v>0.26492187188584704</v>
      </c>
      <c r="V64">
        <f t="shared" si="9"/>
        <v>4.1250004125000412</v>
      </c>
      <c r="W64">
        <f t="shared" si="10"/>
        <v>0.37648530331457158</v>
      </c>
      <c r="X64">
        <f t="shared" si="11"/>
        <v>0.29962128206599986</v>
      </c>
      <c r="Y64">
        <f t="shared" si="12"/>
        <v>1.0761799176433322</v>
      </c>
    </row>
    <row r="65" spans="1:25" x14ac:dyDescent="0.25">
      <c r="A65" s="1">
        <v>42339</v>
      </c>
      <c r="B65">
        <v>23.139999</v>
      </c>
      <c r="C65">
        <v>270.20001200000002</v>
      </c>
      <c r="D65">
        <v>354</v>
      </c>
      <c r="E65">
        <v>133.75</v>
      </c>
      <c r="F65">
        <v>258.79998799999998</v>
      </c>
      <c r="G65">
        <v>28.040001</v>
      </c>
      <c r="H65">
        <v>180.229996</v>
      </c>
      <c r="I65">
        <v>12.96</v>
      </c>
      <c r="J65">
        <v>14.95</v>
      </c>
      <c r="K65">
        <v>13.574999999999999</v>
      </c>
      <c r="L65">
        <v>9.2799999999999994</v>
      </c>
      <c r="M65">
        <v>13.19</v>
      </c>
      <c r="N65">
        <f t="shared" si="1"/>
        <v>0.36355064057971276</v>
      </c>
      <c r="O65">
        <f t="shared" si="2"/>
        <v>0.94591450825054124</v>
      </c>
      <c r="P65">
        <f t="shared" si="3"/>
        <v>0.67686424474187379</v>
      </c>
      <c r="Q65">
        <f t="shared" si="4"/>
        <v>4.8982346432744803</v>
      </c>
      <c r="R65">
        <f t="shared" si="5"/>
        <v>0.914487590106007</v>
      </c>
      <c r="S65">
        <f t="shared" si="6"/>
        <v>2.93766380303824</v>
      </c>
      <c r="T65">
        <f t="shared" si="7"/>
        <v>1.6711172864370383</v>
      </c>
      <c r="U65">
        <f t="shared" si="8"/>
        <v>0.31849605376999796</v>
      </c>
      <c r="V65">
        <f t="shared" si="9"/>
        <v>4.4850004485000445</v>
      </c>
      <c r="W65">
        <f t="shared" si="10"/>
        <v>0.424484052532833</v>
      </c>
      <c r="X65">
        <f t="shared" si="11"/>
        <v>0.39051762606355034</v>
      </c>
      <c r="Y65">
        <f t="shared" si="12"/>
        <v>1.0445042762115933</v>
      </c>
    </row>
    <row r="66" spans="1:25" x14ac:dyDescent="0.25">
      <c r="A66" s="1">
        <v>42309</v>
      </c>
      <c r="B66">
        <v>25.4</v>
      </c>
      <c r="C66">
        <v>256.60000600000001</v>
      </c>
      <c r="D66">
        <v>385.25</v>
      </c>
      <c r="E66">
        <v>131.550003</v>
      </c>
      <c r="F66">
        <v>253.800003</v>
      </c>
      <c r="G66">
        <v>35.029998999999997</v>
      </c>
      <c r="H66">
        <v>190.020004</v>
      </c>
      <c r="I66">
        <v>13.45</v>
      </c>
      <c r="J66">
        <v>14.17</v>
      </c>
      <c r="K66">
        <v>14.105</v>
      </c>
      <c r="L66">
        <v>7.94</v>
      </c>
      <c r="M66">
        <v>13.44</v>
      </c>
      <c r="N66">
        <f t="shared" si="1"/>
        <v>0.39905733231555907</v>
      </c>
      <c r="O66">
        <f t="shared" si="2"/>
        <v>0.89830369249789643</v>
      </c>
      <c r="P66">
        <f t="shared" si="3"/>
        <v>0.73661567877629064</v>
      </c>
      <c r="Q66">
        <f t="shared" si="4"/>
        <v>4.81766565994364</v>
      </c>
      <c r="R66">
        <f t="shared" si="5"/>
        <v>0.89681979858657246</v>
      </c>
      <c r="S66">
        <f t="shared" si="6"/>
        <v>3.6699841801990569</v>
      </c>
      <c r="T66">
        <f t="shared" si="7"/>
        <v>1.7618915857559867</v>
      </c>
      <c r="U66">
        <f t="shared" si="8"/>
        <v>0.33053795703753647</v>
      </c>
      <c r="V66">
        <f t="shared" si="9"/>
        <v>4.2510004251000426</v>
      </c>
      <c r="W66">
        <f t="shared" si="10"/>
        <v>0.44105691056910568</v>
      </c>
      <c r="X66">
        <f t="shared" si="11"/>
        <v>0.33412822747247739</v>
      </c>
      <c r="Y66">
        <f t="shared" si="12"/>
        <v>1.0643015521064301</v>
      </c>
    </row>
    <row r="67" spans="1:25" x14ac:dyDescent="0.25">
      <c r="A67" s="1">
        <v>42278</v>
      </c>
      <c r="B67">
        <v>28.459999</v>
      </c>
      <c r="C67">
        <v>249.199997</v>
      </c>
      <c r="D67">
        <v>386.39999399999999</v>
      </c>
      <c r="E67">
        <v>109.300003</v>
      </c>
      <c r="F67">
        <v>266.39999399999999</v>
      </c>
      <c r="G67">
        <v>46.07</v>
      </c>
      <c r="H67">
        <v>187.5</v>
      </c>
      <c r="I67">
        <v>14.23</v>
      </c>
      <c r="J67">
        <v>13.49</v>
      </c>
      <c r="K67">
        <v>16.934999000000001</v>
      </c>
      <c r="L67">
        <v>7.29</v>
      </c>
      <c r="M67">
        <v>14.8</v>
      </c>
      <c r="N67">
        <f t="shared" si="1"/>
        <v>0.44713272750564875</v>
      </c>
      <c r="O67">
        <f t="shared" si="2"/>
        <v>0.8723977873779345</v>
      </c>
      <c r="P67">
        <f t="shared" si="3"/>
        <v>0.73881452007648185</v>
      </c>
      <c r="Q67">
        <f t="shared" si="4"/>
        <v>4.0028191491933063</v>
      </c>
      <c r="R67">
        <f t="shared" si="5"/>
        <v>0.94134273498233212</v>
      </c>
      <c r="S67">
        <f t="shared" si="6"/>
        <v>4.8266107909900473</v>
      </c>
      <c r="T67">
        <f t="shared" si="7"/>
        <v>1.7385257624205055</v>
      </c>
      <c r="U67">
        <f t="shared" si="8"/>
        <v>0.34970670101443452</v>
      </c>
      <c r="V67">
        <f t="shared" si="9"/>
        <v>4.0470004047000403</v>
      </c>
      <c r="W67">
        <f t="shared" si="10"/>
        <v>0.52954968730456542</v>
      </c>
      <c r="X67">
        <f t="shared" si="11"/>
        <v>0.30677516099173302</v>
      </c>
      <c r="Y67">
        <f t="shared" si="12"/>
        <v>1.1719987329743429</v>
      </c>
    </row>
    <row r="68" spans="1:25" x14ac:dyDescent="0.25">
      <c r="A68" s="1">
        <v>42248</v>
      </c>
      <c r="B68">
        <v>26.940000999999999</v>
      </c>
      <c r="C68">
        <v>251.5</v>
      </c>
      <c r="D68">
        <v>334</v>
      </c>
      <c r="E68">
        <v>97.75</v>
      </c>
      <c r="F68">
        <v>261</v>
      </c>
      <c r="G68">
        <v>41.209999000000003</v>
      </c>
      <c r="H68">
        <v>173.759995</v>
      </c>
      <c r="I68">
        <v>14.78</v>
      </c>
      <c r="J68">
        <v>13.769845999999999</v>
      </c>
      <c r="K68">
        <v>15.765000000000001</v>
      </c>
      <c r="L68">
        <v>6.13</v>
      </c>
      <c r="M68">
        <v>13.87</v>
      </c>
      <c r="N68">
        <f t="shared" ref="N68:N131" si="13">B68/B$89</f>
        <v>0.42325216266293281</v>
      </c>
      <c r="O68">
        <f t="shared" ref="O68:O131" si="14">C68/C$196</f>
        <v>0.88044962346267819</v>
      </c>
      <c r="P68">
        <f t="shared" ref="P68:P131" si="15">D68/D$196</f>
        <v>0.63862332695984703</v>
      </c>
      <c r="Q68">
        <f t="shared" ref="Q68:Q131" si="16">E68/E$196</f>
        <v>3.5798313000379847</v>
      </c>
      <c r="R68">
        <f t="shared" ref="R68:R131" si="17">F68/F$196</f>
        <v>0.92226148409893993</v>
      </c>
      <c r="S68">
        <f t="shared" ref="S68:S131" si="18">G68/G$196</f>
        <v>4.3174435830277638</v>
      </c>
      <c r="T68">
        <f t="shared" ref="T68:T131" si="19">H68/H$196</f>
        <v>1.611126548189644</v>
      </c>
      <c r="U68">
        <f t="shared" ref="U68:U131" si="20">I68/I$196</f>
        <v>0.36322312304942667</v>
      </c>
      <c r="V68">
        <f t="shared" ref="V68:V131" si="21">J68/J$196</f>
        <v>4.1309542130954213</v>
      </c>
      <c r="W68">
        <f t="shared" ref="W68:W131" si="22">K68/K$185</f>
        <v>0.49296435272045031</v>
      </c>
      <c r="X68">
        <f t="shared" ref="X68:X131" si="23">L68/L$196</f>
        <v>0.25796045773378917</v>
      </c>
      <c r="Y68">
        <f t="shared" ref="Y68:Y131" si="24">M68/M$180</f>
        <v>1.0983528666455495</v>
      </c>
    </row>
    <row r="69" spans="1:25" x14ac:dyDescent="0.25">
      <c r="A69" s="1">
        <v>42217</v>
      </c>
      <c r="B69">
        <v>27.790001</v>
      </c>
      <c r="C69">
        <v>272.5</v>
      </c>
      <c r="D69">
        <v>360.5</v>
      </c>
      <c r="E69">
        <v>169.5</v>
      </c>
      <c r="F69">
        <v>242.699997</v>
      </c>
      <c r="G69">
        <v>42.48</v>
      </c>
      <c r="H69">
        <v>188.60000600000001</v>
      </c>
      <c r="I69">
        <v>15.95</v>
      </c>
      <c r="J69">
        <v>12.907282</v>
      </c>
      <c r="K69">
        <v>19.290001</v>
      </c>
      <c r="L69">
        <v>7.59</v>
      </c>
      <c r="M69">
        <v>13.99</v>
      </c>
      <c r="N69">
        <f t="shared" si="13"/>
        <v>0.43660644346876848</v>
      </c>
      <c r="O69">
        <f t="shared" si="14"/>
        <v>0.95396629182337889</v>
      </c>
      <c r="P69">
        <f t="shared" si="15"/>
        <v>0.68929254302103249</v>
      </c>
      <c r="Q69">
        <f t="shared" si="16"/>
        <v>6.2074824077385005</v>
      </c>
      <c r="R69">
        <f t="shared" si="17"/>
        <v>0.85759716254416962</v>
      </c>
      <c r="S69">
        <f t="shared" si="18"/>
        <v>4.4504976427448923</v>
      </c>
      <c r="T69">
        <f t="shared" si="19"/>
        <v>1.7487251691928636</v>
      </c>
      <c r="U69">
        <f t="shared" si="20"/>
        <v>0.39197623901477369</v>
      </c>
      <c r="V69">
        <f t="shared" si="21"/>
        <v>3.8721849872184988</v>
      </c>
      <c r="W69">
        <f t="shared" si="22"/>
        <v>0.60318952470293929</v>
      </c>
      <c r="X69">
        <f t="shared" si="23"/>
        <v>0.31939965321361502</v>
      </c>
      <c r="Y69">
        <f t="shared" si="24"/>
        <v>1.1078555590750714</v>
      </c>
    </row>
    <row r="70" spans="1:25" x14ac:dyDescent="0.25">
      <c r="A70" s="1">
        <v>42186</v>
      </c>
      <c r="B70">
        <v>31.01</v>
      </c>
      <c r="C70">
        <v>235.699997</v>
      </c>
      <c r="D70">
        <v>395.45001200000002</v>
      </c>
      <c r="E70">
        <v>182.39999399999999</v>
      </c>
      <c r="F70">
        <v>264.89999399999999</v>
      </c>
      <c r="G70">
        <v>45.849997999999999</v>
      </c>
      <c r="H70">
        <v>205.070007</v>
      </c>
      <c r="I70">
        <v>17.98</v>
      </c>
      <c r="J70">
        <v>13.138769</v>
      </c>
      <c r="K70">
        <v>21.690000999999999</v>
      </c>
      <c r="L70">
        <v>7.74</v>
      </c>
      <c r="M70">
        <v>14.08</v>
      </c>
      <c r="N70">
        <f t="shared" si="13"/>
        <v>0.48719558563407434</v>
      </c>
      <c r="O70">
        <f t="shared" si="14"/>
        <v>0.8251370720031983</v>
      </c>
      <c r="P70">
        <f t="shared" si="15"/>
        <v>0.75611856978967495</v>
      </c>
      <c r="Q70">
        <f t="shared" si="16"/>
        <v>6.6799100526643542</v>
      </c>
      <c r="R70">
        <f t="shared" si="17"/>
        <v>0.93604238162544162</v>
      </c>
      <c r="S70">
        <f t="shared" si="18"/>
        <v>4.8035618648507068</v>
      </c>
      <c r="T70">
        <f t="shared" si="19"/>
        <v>1.9014372814360183</v>
      </c>
      <c r="U70">
        <f t="shared" si="20"/>
        <v>0.4418641239802904</v>
      </c>
      <c r="V70">
        <f t="shared" si="21"/>
        <v>3.9416310941631094</v>
      </c>
      <c r="W70">
        <f t="shared" si="22"/>
        <v>0.6782364290181363</v>
      </c>
      <c r="X70">
        <f t="shared" si="23"/>
        <v>0.32571189932455602</v>
      </c>
      <c r="Y70">
        <f t="shared" si="24"/>
        <v>1.1149825783972125</v>
      </c>
    </row>
    <row r="71" spans="1:25" x14ac:dyDescent="0.25">
      <c r="A71" s="1">
        <v>42156</v>
      </c>
      <c r="B71">
        <v>36.220001000000003</v>
      </c>
      <c r="C71">
        <v>241.89999399999999</v>
      </c>
      <c r="D71">
        <v>420.14999399999999</v>
      </c>
      <c r="E71">
        <v>208</v>
      </c>
      <c r="F71">
        <v>265.29998799999998</v>
      </c>
      <c r="G71">
        <v>42.959999000000003</v>
      </c>
      <c r="H71">
        <v>208.78999300000001</v>
      </c>
      <c r="I71">
        <v>16.440000999999999</v>
      </c>
      <c r="J71">
        <v>12.423384</v>
      </c>
      <c r="K71">
        <v>20</v>
      </c>
      <c r="L71">
        <v>8.18</v>
      </c>
      <c r="M71">
        <v>15.03</v>
      </c>
      <c r="N71">
        <f t="shared" si="13"/>
        <v>0.56904948722546789</v>
      </c>
      <c r="O71">
        <f t="shared" si="14"/>
        <v>0.84684198263588106</v>
      </c>
      <c r="P71">
        <f t="shared" si="15"/>
        <v>0.80334606883365201</v>
      </c>
      <c r="Q71">
        <f t="shared" si="16"/>
        <v>7.6174415386997527</v>
      </c>
      <c r="R71">
        <f t="shared" si="17"/>
        <v>0.93745578798586571</v>
      </c>
      <c r="S71">
        <f t="shared" si="18"/>
        <v>4.5007856469355687</v>
      </c>
      <c r="T71">
        <f t="shared" si="19"/>
        <v>1.9359295027525176</v>
      </c>
      <c r="U71">
        <f t="shared" si="20"/>
        <v>0.40401816685762498</v>
      </c>
      <c r="V71">
        <f t="shared" si="21"/>
        <v>3.7270155727015575</v>
      </c>
      <c r="W71">
        <f t="shared" si="22"/>
        <v>0.62539086929330834</v>
      </c>
      <c r="X71">
        <f t="shared" si="23"/>
        <v>0.34422782124998297</v>
      </c>
      <c r="Y71">
        <f t="shared" si="24"/>
        <v>1.1902122267975925</v>
      </c>
    </row>
    <row r="72" spans="1:25" x14ac:dyDescent="0.25">
      <c r="A72" s="1">
        <v>42125</v>
      </c>
      <c r="B72">
        <v>36.669998</v>
      </c>
      <c r="C72">
        <v>248.89999399999999</v>
      </c>
      <c r="D72">
        <v>450.75</v>
      </c>
      <c r="E72">
        <v>221</v>
      </c>
      <c r="F72">
        <v>251.60000600000001</v>
      </c>
      <c r="G72">
        <v>43.41</v>
      </c>
      <c r="H72">
        <v>206.19000199999999</v>
      </c>
      <c r="I72">
        <v>16.530000999999999</v>
      </c>
      <c r="J72">
        <v>12.170973999999999</v>
      </c>
      <c r="K72">
        <v>22.379999000000002</v>
      </c>
      <c r="L72">
        <v>9.8000000000000007</v>
      </c>
      <c r="M72">
        <v>15.99</v>
      </c>
      <c r="N72">
        <f t="shared" si="13"/>
        <v>0.57611935346050736</v>
      </c>
      <c r="O72">
        <f t="shared" si="14"/>
        <v>0.8713475387561147</v>
      </c>
      <c r="P72">
        <f t="shared" si="15"/>
        <v>0.8618546845124283</v>
      </c>
      <c r="Q72">
        <f t="shared" si="16"/>
        <v>8.0935316348684871</v>
      </c>
      <c r="R72">
        <f t="shared" si="17"/>
        <v>0.8890459575971732</v>
      </c>
      <c r="S72">
        <f t="shared" si="18"/>
        <v>4.5479308538501826</v>
      </c>
      <c r="T72">
        <f t="shared" si="19"/>
        <v>1.9118220289628562</v>
      </c>
      <c r="U72">
        <f t="shared" si="20"/>
        <v>0.40622994500880549</v>
      </c>
      <c r="V72">
        <f t="shared" si="21"/>
        <v>3.651292565129256</v>
      </c>
      <c r="W72">
        <f t="shared" si="22"/>
        <v>0.69981235146966858</v>
      </c>
      <c r="X72">
        <f t="shared" si="23"/>
        <v>0.41240007924814592</v>
      </c>
      <c r="Y72">
        <f t="shared" si="24"/>
        <v>1.2662337662337662</v>
      </c>
    </row>
    <row r="73" spans="1:25" x14ac:dyDescent="0.25">
      <c r="A73" s="1">
        <v>42095</v>
      </c>
      <c r="B73">
        <v>38.959999000000003</v>
      </c>
      <c r="C73">
        <v>242.60000600000001</v>
      </c>
      <c r="D73">
        <v>470.10000600000001</v>
      </c>
      <c r="E73">
        <v>231.449997</v>
      </c>
      <c r="F73">
        <v>272.10000600000001</v>
      </c>
      <c r="G73">
        <v>38.540000999999997</v>
      </c>
      <c r="H73">
        <v>196.41999799999999</v>
      </c>
      <c r="I73">
        <v>15.74</v>
      </c>
      <c r="J73">
        <v>11.076923000000001</v>
      </c>
      <c r="K73">
        <v>22.73</v>
      </c>
      <c r="L73">
        <v>10.16</v>
      </c>
      <c r="M73">
        <v>15.43</v>
      </c>
      <c r="N73">
        <f t="shared" si="13"/>
        <v>0.61209737275420673</v>
      </c>
      <c r="O73">
        <f t="shared" si="14"/>
        <v>0.84929258025742926</v>
      </c>
      <c r="P73">
        <f t="shared" si="15"/>
        <v>0.89885278393881451</v>
      </c>
      <c r="Q73">
        <f t="shared" si="16"/>
        <v>8.4762347176910247</v>
      </c>
      <c r="R73">
        <f t="shared" si="17"/>
        <v>0.96148412014134277</v>
      </c>
      <c r="S73">
        <f t="shared" si="18"/>
        <v>4.0377161864850706</v>
      </c>
      <c r="T73">
        <f t="shared" si="19"/>
        <v>1.8212332094804489</v>
      </c>
      <c r="U73">
        <f t="shared" si="20"/>
        <v>0.38681542332868579</v>
      </c>
      <c r="V73">
        <f t="shared" si="21"/>
        <v>3.3230772323077233</v>
      </c>
      <c r="W73">
        <f t="shared" si="22"/>
        <v>0.71075672295184489</v>
      </c>
      <c r="X73">
        <f t="shared" si="23"/>
        <v>0.42754946991440429</v>
      </c>
      <c r="Y73">
        <f t="shared" si="24"/>
        <v>1.2218878682293317</v>
      </c>
    </row>
    <row r="74" spans="1:25" x14ac:dyDescent="0.25">
      <c r="A74" s="1">
        <v>42064</v>
      </c>
      <c r="B74">
        <v>50.080002</v>
      </c>
      <c r="C74">
        <v>240.10000600000001</v>
      </c>
      <c r="D74">
        <v>436.70001200000002</v>
      </c>
      <c r="E74">
        <v>247.85000600000001</v>
      </c>
      <c r="F74">
        <v>259.20001200000002</v>
      </c>
      <c r="G74">
        <v>37.959999000000003</v>
      </c>
      <c r="H74">
        <v>187.970001</v>
      </c>
      <c r="I74">
        <v>14.57</v>
      </c>
      <c r="J74">
        <v>11.687075999999999</v>
      </c>
      <c r="K74">
        <v>22.34</v>
      </c>
      <c r="L74">
        <v>8.93</v>
      </c>
      <c r="M74">
        <v>15.93</v>
      </c>
      <c r="N74">
        <f t="shared" si="13"/>
        <v>0.78680283466448275</v>
      </c>
      <c r="O74">
        <f t="shared" si="14"/>
        <v>0.84054059592877439</v>
      </c>
      <c r="P74">
        <f t="shared" si="15"/>
        <v>0.83499046271510524</v>
      </c>
      <c r="Q74">
        <f t="shared" si="16"/>
        <v>9.0768410147662646</v>
      </c>
      <c r="R74">
        <f t="shared" si="17"/>
        <v>0.91590110247349832</v>
      </c>
      <c r="S74">
        <f t="shared" si="18"/>
        <v>3.9769511786275542</v>
      </c>
      <c r="T74">
        <f t="shared" si="19"/>
        <v>1.7428836762704436</v>
      </c>
      <c r="U74">
        <f t="shared" si="20"/>
        <v>0.35806230736333877</v>
      </c>
      <c r="V74">
        <f t="shared" si="21"/>
        <v>3.5061231506123147</v>
      </c>
      <c r="W74">
        <f t="shared" si="22"/>
        <v>0.69856160100062537</v>
      </c>
      <c r="X74">
        <f t="shared" si="23"/>
        <v>0.37578905180468802</v>
      </c>
      <c r="Y74">
        <f t="shared" si="24"/>
        <v>1.2614824200190053</v>
      </c>
    </row>
    <row r="75" spans="1:25" x14ac:dyDescent="0.25">
      <c r="A75" s="1">
        <v>42036</v>
      </c>
      <c r="B75">
        <v>48.080002</v>
      </c>
      <c r="C75">
        <v>250.800003</v>
      </c>
      <c r="D75">
        <v>448.04998799999998</v>
      </c>
      <c r="E75">
        <v>225.5</v>
      </c>
      <c r="F75">
        <v>271.89999399999999</v>
      </c>
      <c r="G75">
        <v>36.970001000000003</v>
      </c>
      <c r="H75">
        <v>189.78999300000001</v>
      </c>
      <c r="I75">
        <v>15.86</v>
      </c>
      <c r="J75">
        <v>10.571999999999999</v>
      </c>
      <c r="K75">
        <v>24.700001</v>
      </c>
      <c r="L75">
        <v>10.81</v>
      </c>
      <c r="M75">
        <v>15.87</v>
      </c>
      <c r="N75">
        <f t="shared" si="13"/>
        <v>0.75538099747428133</v>
      </c>
      <c r="O75">
        <f t="shared" si="14"/>
        <v>0.87799907835303603</v>
      </c>
      <c r="P75">
        <f t="shared" si="15"/>
        <v>0.85669213766730401</v>
      </c>
      <c r="Q75">
        <f t="shared" si="16"/>
        <v>8.2583320527730493</v>
      </c>
      <c r="R75">
        <f t="shared" si="17"/>
        <v>0.96077736395759716</v>
      </c>
      <c r="S75">
        <f t="shared" si="18"/>
        <v>3.8732321634363545</v>
      </c>
      <c r="T75">
        <f t="shared" si="19"/>
        <v>1.7597588921605729</v>
      </c>
      <c r="U75">
        <f t="shared" si="20"/>
        <v>0.38976446086359318</v>
      </c>
      <c r="V75">
        <f t="shared" si="21"/>
        <v>3.1716003171600313</v>
      </c>
      <c r="W75">
        <f t="shared" si="22"/>
        <v>0.77235775484677927</v>
      </c>
      <c r="X75">
        <f t="shared" si="23"/>
        <v>0.45490253639514866</v>
      </c>
      <c r="Y75">
        <f t="shared" si="24"/>
        <v>1.2567310738042445</v>
      </c>
    </row>
    <row r="76" spans="1:25" x14ac:dyDescent="0.25">
      <c r="A76" s="1">
        <v>42005</v>
      </c>
      <c r="B76">
        <v>37.529998999999997</v>
      </c>
      <c r="C76">
        <v>222</v>
      </c>
      <c r="D76">
        <v>424.45001200000002</v>
      </c>
      <c r="E76">
        <v>198.300003</v>
      </c>
      <c r="F76">
        <v>255.39999399999999</v>
      </c>
      <c r="G76">
        <v>35.25</v>
      </c>
      <c r="H76">
        <v>172.41000399999999</v>
      </c>
      <c r="I76">
        <v>14.04</v>
      </c>
      <c r="J76">
        <v>10.940205000000001</v>
      </c>
      <c r="K76">
        <v>24.094999000000001</v>
      </c>
      <c r="L76">
        <v>10.15</v>
      </c>
      <c r="M76">
        <v>16.540001</v>
      </c>
      <c r="N76">
        <f t="shared" si="13"/>
        <v>0.5896307591632125</v>
      </c>
      <c r="O76">
        <f t="shared" si="14"/>
        <v>0.77717620838455093</v>
      </c>
      <c r="P76">
        <f t="shared" si="15"/>
        <v>0.81156790057361383</v>
      </c>
      <c r="Q76">
        <f t="shared" si="16"/>
        <v>7.2622051921946422</v>
      </c>
      <c r="R76">
        <f t="shared" si="17"/>
        <v>0.90247347703180214</v>
      </c>
      <c r="S76">
        <f t="shared" si="18"/>
        <v>3.6930330015715036</v>
      </c>
      <c r="T76">
        <f t="shared" si="19"/>
        <v>1.5986092461494528</v>
      </c>
      <c r="U76">
        <f t="shared" si="20"/>
        <v>0.34503739158416441</v>
      </c>
      <c r="V76">
        <f t="shared" si="21"/>
        <v>3.2820618282061829</v>
      </c>
      <c r="W76">
        <f t="shared" si="22"/>
        <v>0.75343961851156982</v>
      </c>
      <c r="X76">
        <f t="shared" si="23"/>
        <v>0.42712865350700824</v>
      </c>
      <c r="Y76">
        <f t="shared" si="24"/>
        <v>1.309787852391511</v>
      </c>
    </row>
    <row r="77" spans="1:25" x14ac:dyDescent="0.25">
      <c r="A77" s="1">
        <v>41974</v>
      </c>
      <c r="B77">
        <v>35.869999</v>
      </c>
      <c r="C77">
        <v>212</v>
      </c>
      <c r="D77">
        <v>411</v>
      </c>
      <c r="E77">
        <v>184.64999399999999</v>
      </c>
      <c r="F77">
        <v>246.699997</v>
      </c>
      <c r="G77">
        <v>33.799999</v>
      </c>
      <c r="H77">
        <v>193.83000200000001</v>
      </c>
      <c r="I77">
        <v>15.01</v>
      </c>
      <c r="J77">
        <v>10.298461</v>
      </c>
      <c r="K77">
        <v>22.825001</v>
      </c>
      <c r="L77">
        <v>10.98</v>
      </c>
      <c r="M77">
        <v>15.06</v>
      </c>
      <c r="N77">
        <f t="shared" si="13"/>
        <v>0.56355063429534535</v>
      </c>
      <c r="O77">
        <f t="shared" si="14"/>
        <v>0.74216827106993144</v>
      </c>
      <c r="P77">
        <f t="shared" si="15"/>
        <v>0.78585086042065011</v>
      </c>
      <c r="Q77">
        <f t="shared" si="16"/>
        <v>6.7623102616166353</v>
      </c>
      <c r="R77">
        <f t="shared" si="17"/>
        <v>0.87173143816254417</v>
      </c>
      <c r="S77">
        <f t="shared" si="18"/>
        <v>3.5411209009952853</v>
      </c>
      <c r="T77">
        <f t="shared" si="19"/>
        <v>1.7972184107040967</v>
      </c>
      <c r="U77">
        <f t="shared" si="20"/>
        <v>0.36887544499133251</v>
      </c>
      <c r="V77">
        <f t="shared" si="21"/>
        <v>3.0895386089538608</v>
      </c>
      <c r="W77">
        <f t="shared" si="22"/>
        <v>0.71372736085053157</v>
      </c>
      <c r="X77">
        <f t="shared" si="23"/>
        <v>0.46205641532088182</v>
      </c>
      <c r="Y77">
        <f t="shared" si="24"/>
        <v>1.192587899904973</v>
      </c>
    </row>
    <row r="78" spans="1:25" x14ac:dyDescent="0.25">
      <c r="A78" s="1">
        <v>41944</v>
      </c>
      <c r="B78">
        <v>41.740001999999997</v>
      </c>
      <c r="C78">
        <v>183.300003</v>
      </c>
      <c r="D78">
        <v>420.20001200000002</v>
      </c>
      <c r="E78">
        <v>185.199997</v>
      </c>
      <c r="F78">
        <v>233.39999399999999</v>
      </c>
      <c r="G78">
        <v>37.810001</v>
      </c>
      <c r="H78">
        <v>188.41000399999999</v>
      </c>
      <c r="I78">
        <v>15.29</v>
      </c>
      <c r="J78">
        <v>8.9835890000000003</v>
      </c>
      <c r="K78">
        <v>24.075001</v>
      </c>
      <c r="L78">
        <v>10.39</v>
      </c>
      <c r="M78">
        <v>14.83</v>
      </c>
      <c r="N78">
        <f t="shared" si="13"/>
        <v>0.65577377358134248</v>
      </c>
      <c r="O78">
        <f t="shared" si="14"/>
        <v>0.64169550147935495</v>
      </c>
      <c r="P78">
        <f t="shared" si="15"/>
        <v>0.8034417055449331</v>
      </c>
      <c r="Q78">
        <f t="shared" si="16"/>
        <v>6.7824526447830271</v>
      </c>
      <c r="R78">
        <f t="shared" si="17"/>
        <v>0.82473496113074207</v>
      </c>
      <c r="S78">
        <f t="shared" si="18"/>
        <v>3.9612363541121005</v>
      </c>
      <c r="T78">
        <f t="shared" si="19"/>
        <v>1.7469634445426692</v>
      </c>
      <c r="U78">
        <f t="shared" si="20"/>
        <v>0.37575653257278308</v>
      </c>
      <c r="V78">
        <f t="shared" si="21"/>
        <v>2.695076969507697</v>
      </c>
      <c r="W78">
        <f t="shared" si="22"/>
        <v>0.75281429018136337</v>
      </c>
      <c r="X78">
        <f t="shared" si="23"/>
        <v>0.43722824728451387</v>
      </c>
      <c r="Y78">
        <f t="shared" si="24"/>
        <v>1.1743744060817232</v>
      </c>
    </row>
    <row r="79" spans="1:25" x14ac:dyDescent="0.25">
      <c r="A79" s="1">
        <v>41913</v>
      </c>
      <c r="B79">
        <v>41.470001000000003</v>
      </c>
      <c r="C79">
        <v>153.699997</v>
      </c>
      <c r="D79">
        <v>449</v>
      </c>
      <c r="E79">
        <v>170.050003</v>
      </c>
      <c r="F79">
        <v>245.5</v>
      </c>
      <c r="G79">
        <v>42.759998000000003</v>
      </c>
      <c r="H79">
        <v>189.990005</v>
      </c>
      <c r="I79">
        <v>15.4</v>
      </c>
      <c r="J79">
        <v>7.9894350000000003</v>
      </c>
      <c r="K79">
        <v>23.549999</v>
      </c>
      <c r="L79">
        <v>10.5</v>
      </c>
      <c r="M79">
        <v>15.5</v>
      </c>
      <c r="N79">
        <f t="shared" si="13"/>
        <v>0.65153180984974679</v>
      </c>
      <c r="O79">
        <f t="shared" si="14"/>
        <v>0.53807198602331907</v>
      </c>
      <c r="P79">
        <f t="shared" si="15"/>
        <v>0.85850860420650099</v>
      </c>
      <c r="Q79">
        <f t="shared" si="16"/>
        <v>6.2276247909048923</v>
      </c>
      <c r="R79">
        <f t="shared" si="17"/>
        <v>0.86749116607773846</v>
      </c>
      <c r="S79">
        <f t="shared" si="18"/>
        <v>4.4798321634363543</v>
      </c>
      <c r="T79">
        <f t="shared" si="19"/>
        <v>1.7616134309061369</v>
      </c>
      <c r="U79">
        <f t="shared" si="20"/>
        <v>0.37845981697978154</v>
      </c>
      <c r="V79">
        <f t="shared" si="21"/>
        <v>2.3968307396830739</v>
      </c>
      <c r="W79">
        <f t="shared" si="22"/>
        <v>0.73639771732332704</v>
      </c>
      <c r="X79">
        <f t="shared" si="23"/>
        <v>0.44185722776587055</v>
      </c>
      <c r="Y79">
        <f t="shared" si="24"/>
        <v>1.2274311054798859</v>
      </c>
    </row>
    <row r="80" spans="1:25" x14ac:dyDescent="0.25">
      <c r="A80" s="1">
        <v>41883</v>
      </c>
      <c r="B80">
        <v>51.580002</v>
      </c>
      <c r="C80">
        <v>188.60000600000001</v>
      </c>
      <c r="D80">
        <v>453.45001200000002</v>
      </c>
      <c r="E80">
        <v>164.39999399999999</v>
      </c>
      <c r="F80">
        <v>251.5</v>
      </c>
      <c r="G80">
        <v>41.200001</v>
      </c>
      <c r="H80">
        <v>183.570007</v>
      </c>
      <c r="I80">
        <v>14.81</v>
      </c>
      <c r="J80">
        <v>7.9357939999999996</v>
      </c>
      <c r="K80">
        <v>25.969999000000001</v>
      </c>
      <c r="L80">
        <v>9.94</v>
      </c>
      <c r="M80">
        <v>16.350000000000001</v>
      </c>
      <c r="N80">
        <f t="shared" si="13"/>
        <v>0.8103692125571339</v>
      </c>
      <c r="O80">
        <f t="shared" si="14"/>
        <v>0.66024971875848448</v>
      </c>
      <c r="P80">
        <f t="shared" si="15"/>
        <v>0.8670172313575526</v>
      </c>
      <c r="Q80">
        <f t="shared" si="16"/>
        <v>6.0207083810461057</v>
      </c>
      <c r="R80">
        <f t="shared" si="17"/>
        <v>0.88869257950530034</v>
      </c>
      <c r="S80">
        <f t="shared" si="18"/>
        <v>4.3163961236249344</v>
      </c>
      <c r="T80">
        <f t="shared" si="19"/>
        <v>1.7020863273451337</v>
      </c>
      <c r="U80">
        <f t="shared" si="20"/>
        <v>0.36396038243315354</v>
      </c>
      <c r="V80">
        <f t="shared" si="21"/>
        <v>2.3807384380738434</v>
      </c>
      <c r="W80">
        <f t="shared" si="22"/>
        <v>0.81207001250781741</v>
      </c>
      <c r="X80">
        <f t="shared" si="23"/>
        <v>0.41829150895169082</v>
      </c>
      <c r="Y80">
        <f t="shared" si="24"/>
        <v>1.2947418435223315</v>
      </c>
    </row>
    <row r="81" spans="1:25" x14ac:dyDescent="0.25">
      <c r="A81" s="1">
        <v>41852</v>
      </c>
      <c r="B81">
        <v>49.75</v>
      </c>
      <c r="C81">
        <v>243</v>
      </c>
      <c r="D81">
        <v>481.64999399999999</v>
      </c>
      <c r="E81">
        <v>170.85000600000001</v>
      </c>
      <c r="F81">
        <v>290.29998799999998</v>
      </c>
      <c r="G81">
        <v>42.200001</v>
      </c>
      <c r="H81">
        <v>179.11000100000001</v>
      </c>
      <c r="I81">
        <v>15</v>
      </c>
      <c r="J81">
        <v>7.5581529999999999</v>
      </c>
      <c r="K81">
        <v>24.745000999999998</v>
      </c>
      <c r="L81">
        <v>10.18</v>
      </c>
      <c r="M81">
        <v>18.709999</v>
      </c>
      <c r="N81">
        <f t="shared" si="13"/>
        <v>0.78161820010626237</v>
      </c>
      <c r="O81">
        <f t="shared" si="14"/>
        <v>0.85069287674525162</v>
      </c>
      <c r="P81">
        <f t="shared" si="15"/>
        <v>0.92093689101338427</v>
      </c>
      <c r="Q81">
        <f t="shared" si="16"/>
        <v>6.2569227528437601</v>
      </c>
      <c r="R81">
        <f t="shared" si="17"/>
        <v>1.0257950106007068</v>
      </c>
      <c r="S81">
        <f t="shared" si="18"/>
        <v>4.4211630172865375</v>
      </c>
      <c r="T81">
        <f t="shared" si="19"/>
        <v>1.6607325389102001</v>
      </c>
      <c r="U81">
        <f t="shared" si="20"/>
        <v>0.36862969186342354</v>
      </c>
      <c r="V81">
        <f t="shared" si="21"/>
        <v>2.2674461267446127</v>
      </c>
      <c r="W81">
        <f t="shared" si="22"/>
        <v>0.77376488430268908</v>
      </c>
      <c r="X81">
        <f t="shared" si="23"/>
        <v>0.42839110272919639</v>
      </c>
      <c r="Y81">
        <f t="shared" si="24"/>
        <v>1.4816280487804878</v>
      </c>
    </row>
    <row r="82" spans="1:25" x14ac:dyDescent="0.25">
      <c r="A82" s="1">
        <v>41821</v>
      </c>
      <c r="B82">
        <v>45.189999</v>
      </c>
      <c r="C82">
        <v>237.89999399999999</v>
      </c>
      <c r="D82">
        <v>484</v>
      </c>
      <c r="E82">
        <v>174.550003</v>
      </c>
      <c r="F82">
        <v>312.89999399999999</v>
      </c>
      <c r="G82">
        <v>41.970001000000003</v>
      </c>
      <c r="H82">
        <v>172.86999499999999</v>
      </c>
      <c r="I82">
        <v>15.18</v>
      </c>
      <c r="J82">
        <v>7.196307</v>
      </c>
      <c r="K82">
        <v>24.139999</v>
      </c>
      <c r="L82">
        <v>9.33</v>
      </c>
      <c r="M82">
        <v>19.579999999999998</v>
      </c>
      <c r="N82">
        <f t="shared" si="13"/>
        <v>0.70997639560168435</v>
      </c>
      <c r="O82">
        <f t="shared" si="14"/>
        <v>0.83283880771003338</v>
      </c>
      <c r="P82">
        <f t="shared" si="15"/>
        <v>0.9254302103250478</v>
      </c>
      <c r="Q82">
        <f t="shared" si="16"/>
        <v>6.3924252088094544</v>
      </c>
      <c r="R82">
        <f t="shared" si="17"/>
        <v>1.1056536890459363</v>
      </c>
      <c r="S82">
        <f t="shared" si="18"/>
        <v>4.3970666317443694</v>
      </c>
      <c r="T82">
        <f t="shared" si="19"/>
        <v>1.6028743459040211</v>
      </c>
      <c r="U82">
        <f t="shared" si="20"/>
        <v>0.37305324816578461</v>
      </c>
      <c r="V82">
        <f t="shared" si="21"/>
        <v>2.1588923158892315</v>
      </c>
      <c r="W82">
        <f t="shared" si="22"/>
        <v>0.75484674796747964</v>
      </c>
      <c r="X82">
        <f t="shared" si="23"/>
        <v>0.39262170810053071</v>
      </c>
      <c r="Y82">
        <f t="shared" si="24"/>
        <v>1.5505226480836236</v>
      </c>
    </row>
    <row r="83" spans="1:25" x14ac:dyDescent="0.25">
      <c r="A83" s="1">
        <v>41791</v>
      </c>
      <c r="B83">
        <v>40.970001000000003</v>
      </c>
      <c r="C83">
        <v>233.5</v>
      </c>
      <c r="D83">
        <v>514.90002400000003</v>
      </c>
      <c r="E83">
        <v>191.800003</v>
      </c>
      <c r="F83">
        <v>315.5</v>
      </c>
      <c r="G83">
        <v>40.470001000000003</v>
      </c>
      <c r="H83">
        <v>167.44000199999999</v>
      </c>
      <c r="I83">
        <v>14.61</v>
      </c>
      <c r="J83">
        <v>7.2321020000000003</v>
      </c>
      <c r="K83">
        <v>23</v>
      </c>
      <c r="L83">
        <v>10.24</v>
      </c>
      <c r="M83">
        <v>20.25</v>
      </c>
      <c r="N83">
        <f t="shared" si="13"/>
        <v>0.64367635055219641</v>
      </c>
      <c r="O83">
        <f t="shared" si="14"/>
        <v>0.81743533629636322</v>
      </c>
      <c r="P83">
        <f t="shared" si="15"/>
        <v>0.98451247418738053</v>
      </c>
      <c r="Q83">
        <f t="shared" si="16"/>
        <v>7.024160144110275</v>
      </c>
      <c r="R83">
        <f t="shared" si="17"/>
        <v>1.1148409893992932</v>
      </c>
      <c r="S83">
        <f t="shared" si="18"/>
        <v>4.2399162912519648</v>
      </c>
      <c r="T83">
        <f t="shared" si="19"/>
        <v>1.5525267047292852</v>
      </c>
      <c r="U83">
        <f t="shared" si="20"/>
        <v>0.35904531987497451</v>
      </c>
      <c r="V83">
        <f t="shared" si="21"/>
        <v>2.1696308169630818</v>
      </c>
      <c r="W83">
        <f t="shared" si="22"/>
        <v>0.71919949968730457</v>
      </c>
      <c r="X83">
        <f t="shared" si="23"/>
        <v>0.43091600117357282</v>
      </c>
      <c r="Y83">
        <f t="shared" si="24"/>
        <v>1.6035793474817865</v>
      </c>
    </row>
    <row r="84" spans="1:25" x14ac:dyDescent="0.25">
      <c r="A84" s="1">
        <v>41760</v>
      </c>
      <c r="B84">
        <v>32.439999</v>
      </c>
      <c r="C84">
        <v>236.10000600000001</v>
      </c>
      <c r="D84">
        <v>503</v>
      </c>
      <c r="E84">
        <v>195</v>
      </c>
      <c r="F84">
        <v>346.10000600000001</v>
      </c>
      <c r="G84">
        <v>37.849997999999999</v>
      </c>
      <c r="H84">
        <v>159.80999800000001</v>
      </c>
      <c r="I84">
        <v>16.52</v>
      </c>
      <c r="J84">
        <v>7.546564</v>
      </c>
      <c r="K84">
        <v>25.754999000000002</v>
      </c>
      <c r="L84">
        <v>7.6</v>
      </c>
      <c r="M84">
        <v>18.079999999999998</v>
      </c>
      <c r="N84">
        <f t="shared" si="13"/>
        <v>0.50966218351414982</v>
      </c>
      <c r="O84">
        <f t="shared" si="14"/>
        <v>0.82653742100292671</v>
      </c>
      <c r="P84">
        <f t="shared" si="15"/>
        <v>0.96175908221797324</v>
      </c>
      <c r="Q84">
        <f t="shared" si="16"/>
        <v>7.1413514425310183</v>
      </c>
      <c r="R84">
        <f t="shared" si="17"/>
        <v>1.2229682190812721</v>
      </c>
      <c r="S84">
        <f t="shared" si="18"/>
        <v>3.9654267155578835</v>
      </c>
      <c r="T84">
        <f t="shared" si="19"/>
        <v>1.4817802592819707</v>
      </c>
      <c r="U84">
        <f t="shared" si="20"/>
        <v>0.40598416730558379</v>
      </c>
      <c r="V84">
        <f t="shared" si="21"/>
        <v>2.2639694263969425</v>
      </c>
      <c r="W84">
        <f t="shared" si="22"/>
        <v>0.80534706066291439</v>
      </c>
      <c r="X84">
        <f t="shared" si="23"/>
        <v>0.31982046962101107</v>
      </c>
      <c r="Y84">
        <f t="shared" si="24"/>
        <v>1.4317389927146023</v>
      </c>
    </row>
    <row r="85" spans="1:25" x14ac:dyDescent="0.25">
      <c r="A85" s="1">
        <v>41730</v>
      </c>
      <c r="B85">
        <v>38.970001000000003</v>
      </c>
      <c r="C85">
        <v>280.29998799999998</v>
      </c>
      <c r="D85">
        <v>499.20001200000002</v>
      </c>
      <c r="E85">
        <v>194.10000600000001</v>
      </c>
      <c r="F85">
        <v>335.70001200000002</v>
      </c>
      <c r="G85">
        <v>39.68</v>
      </c>
      <c r="H85">
        <v>159.820007</v>
      </c>
      <c r="I85">
        <v>17.110001</v>
      </c>
      <c r="J85">
        <v>7.184717</v>
      </c>
      <c r="K85">
        <v>27.645</v>
      </c>
      <c r="L85">
        <v>7.66</v>
      </c>
      <c r="M85">
        <v>18.459999</v>
      </c>
      <c r="N85">
        <f t="shared" si="13"/>
        <v>0.61225451336199488</v>
      </c>
      <c r="O85">
        <f t="shared" si="14"/>
        <v>0.98127244091925725</v>
      </c>
      <c r="P85">
        <f t="shared" si="15"/>
        <v>0.95449333078393883</v>
      </c>
      <c r="Q85">
        <f t="shared" si="16"/>
        <v>7.1083915786839968</v>
      </c>
      <c r="R85">
        <f t="shared" si="17"/>
        <v>1.1862191236749118</v>
      </c>
      <c r="S85">
        <f t="shared" si="18"/>
        <v>4.1571503404924046</v>
      </c>
      <c r="T85">
        <f t="shared" si="19"/>
        <v>1.4818730641052029</v>
      </c>
      <c r="U85">
        <f t="shared" si="20"/>
        <v>0.42048362642752463</v>
      </c>
      <c r="V85">
        <f t="shared" si="21"/>
        <v>2.1554153155415317</v>
      </c>
      <c r="W85">
        <f t="shared" si="22"/>
        <v>0.86444652908067543</v>
      </c>
      <c r="X85">
        <f t="shared" si="23"/>
        <v>0.32234536806538749</v>
      </c>
      <c r="Y85">
        <f t="shared" si="24"/>
        <v>1.461830772885651</v>
      </c>
    </row>
    <row r="86" spans="1:25" x14ac:dyDescent="0.25">
      <c r="A86" s="1">
        <v>41699</v>
      </c>
      <c r="B86">
        <v>46.669998</v>
      </c>
      <c r="C86">
        <v>299.60000600000001</v>
      </c>
      <c r="D86">
        <v>480</v>
      </c>
      <c r="E86">
        <v>188.10000600000001</v>
      </c>
      <c r="F86">
        <v>316.10000600000001</v>
      </c>
      <c r="G86">
        <v>41.099997999999999</v>
      </c>
      <c r="H86">
        <v>163.85000600000001</v>
      </c>
      <c r="I86">
        <v>15.7</v>
      </c>
      <c r="J86">
        <v>8.0368200000000005</v>
      </c>
      <c r="K86">
        <v>28.715</v>
      </c>
      <c r="L86">
        <v>8.08</v>
      </c>
      <c r="M86">
        <v>19.040001</v>
      </c>
      <c r="N86">
        <f t="shared" si="13"/>
        <v>0.73322853941151489</v>
      </c>
      <c r="O86">
        <f t="shared" si="14"/>
        <v>1.04883782295076</v>
      </c>
      <c r="P86">
        <f t="shared" si="15"/>
        <v>0.9177820267686424</v>
      </c>
      <c r="Q86">
        <f t="shared" si="16"/>
        <v>6.8886576881445807</v>
      </c>
      <c r="R86">
        <f t="shared" si="17"/>
        <v>1.116961151943463</v>
      </c>
      <c r="S86">
        <f t="shared" si="18"/>
        <v>4.3059191199580935</v>
      </c>
      <c r="T86">
        <f t="shared" si="19"/>
        <v>1.519239768553357</v>
      </c>
      <c r="U86">
        <f t="shared" si="20"/>
        <v>0.38583241081705</v>
      </c>
      <c r="V86">
        <f t="shared" si="21"/>
        <v>2.4110462411046241</v>
      </c>
      <c r="W86">
        <f t="shared" si="22"/>
        <v>0.89790494058786741</v>
      </c>
      <c r="X86">
        <f t="shared" si="23"/>
        <v>0.34001965717602234</v>
      </c>
      <c r="Y86">
        <f t="shared" si="24"/>
        <v>1.5077606113398796</v>
      </c>
    </row>
    <row r="87" spans="1:25" x14ac:dyDescent="0.25">
      <c r="A87" s="1">
        <v>41671</v>
      </c>
      <c r="B87">
        <v>54.91</v>
      </c>
      <c r="C87">
        <v>318.70001200000002</v>
      </c>
      <c r="D87">
        <v>504.39999399999999</v>
      </c>
      <c r="E87">
        <v>189</v>
      </c>
      <c r="F87">
        <v>342.60000600000001</v>
      </c>
      <c r="G87">
        <v>37.310001</v>
      </c>
      <c r="H87">
        <v>166.449997</v>
      </c>
      <c r="I87">
        <v>17</v>
      </c>
      <c r="J87">
        <v>7.8158969999999997</v>
      </c>
      <c r="K87">
        <v>28.815000999999999</v>
      </c>
      <c r="L87">
        <v>10</v>
      </c>
      <c r="M87">
        <v>20.350000000000001</v>
      </c>
      <c r="N87">
        <f t="shared" si="13"/>
        <v>0.8626865400569822</v>
      </c>
      <c r="O87">
        <f t="shared" si="14"/>
        <v>1.1157030042264453</v>
      </c>
      <c r="P87">
        <f t="shared" si="15"/>
        <v>0.96443593499043978</v>
      </c>
      <c r="Q87">
        <f t="shared" si="16"/>
        <v>6.9216175519916021</v>
      </c>
      <c r="R87">
        <f t="shared" si="17"/>
        <v>1.2106007279151945</v>
      </c>
      <c r="S87">
        <f t="shared" si="18"/>
        <v>3.908852907281299</v>
      </c>
      <c r="T87">
        <f t="shared" si="19"/>
        <v>1.5433472423430179</v>
      </c>
      <c r="U87">
        <f t="shared" si="20"/>
        <v>0.41778031744521338</v>
      </c>
      <c r="V87">
        <f t="shared" si="21"/>
        <v>2.3447693344769331</v>
      </c>
      <c r="W87">
        <f t="shared" si="22"/>
        <v>0.9010319262038774</v>
      </c>
      <c r="X87">
        <f t="shared" si="23"/>
        <v>0.42081640739606724</v>
      </c>
      <c r="Y87">
        <f t="shared" si="24"/>
        <v>1.6114982578397214</v>
      </c>
    </row>
    <row r="88" spans="1:25" x14ac:dyDescent="0.25">
      <c r="A88" s="1">
        <v>41640</v>
      </c>
      <c r="B88">
        <v>64.5</v>
      </c>
      <c r="C88">
        <v>291.79998799999998</v>
      </c>
      <c r="D88">
        <v>478</v>
      </c>
      <c r="E88">
        <v>188.050003</v>
      </c>
      <c r="F88">
        <v>344.89999399999999</v>
      </c>
      <c r="G88">
        <v>35.07</v>
      </c>
      <c r="H88">
        <v>164.11999499999999</v>
      </c>
      <c r="I88">
        <v>17.899999999999999</v>
      </c>
      <c r="J88">
        <v>6.6377430000000004</v>
      </c>
      <c r="K88">
        <v>25.219999000000001</v>
      </c>
      <c r="L88">
        <v>9.4499999999999993</v>
      </c>
      <c r="M88">
        <v>18.450001</v>
      </c>
      <c r="N88">
        <f t="shared" si="13"/>
        <v>1.0133542493839984</v>
      </c>
      <c r="O88">
        <f t="shared" si="14"/>
        <v>1.0215315688310695</v>
      </c>
      <c r="P88">
        <f t="shared" si="15"/>
        <v>0.91395793499043976</v>
      </c>
      <c r="Q88">
        <f t="shared" si="16"/>
        <v>6.8868264625231399</v>
      </c>
      <c r="R88">
        <f t="shared" si="17"/>
        <v>1.2187278939929329</v>
      </c>
      <c r="S88">
        <f t="shared" si="18"/>
        <v>3.6741749607124148</v>
      </c>
      <c r="T88">
        <f t="shared" si="19"/>
        <v>1.5217431436577309</v>
      </c>
      <c r="U88">
        <f t="shared" si="20"/>
        <v>0.43989809895701876</v>
      </c>
      <c r="V88">
        <f t="shared" si="21"/>
        <v>1.9913230991323099</v>
      </c>
      <c r="W88">
        <f t="shared" si="22"/>
        <v>0.78861785490931835</v>
      </c>
      <c r="X88">
        <f t="shared" si="23"/>
        <v>0.3976715049892835</v>
      </c>
      <c r="Y88">
        <f t="shared" si="24"/>
        <v>1.4610390402280646</v>
      </c>
    </row>
    <row r="89" spans="1:25" x14ac:dyDescent="0.25">
      <c r="A89" s="1">
        <v>41609</v>
      </c>
      <c r="B89">
        <v>63.650002000000001</v>
      </c>
      <c r="C89">
        <v>286.89999399999999</v>
      </c>
      <c r="D89">
        <v>488.04998799999998</v>
      </c>
      <c r="E89">
        <v>204.14999399999999</v>
      </c>
      <c r="F89">
        <v>365</v>
      </c>
      <c r="G89">
        <v>49.259998000000003</v>
      </c>
      <c r="H89">
        <v>177.259995</v>
      </c>
      <c r="I89">
        <v>18.129999000000002</v>
      </c>
      <c r="J89">
        <v>6.5746659999999997</v>
      </c>
      <c r="K89">
        <v>25.684999000000001</v>
      </c>
      <c r="L89">
        <v>7.44</v>
      </c>
      <c r="M89">
        <v>18.709999</v>
      </c>
      <c r="N89">
        <f t="shared" si="13"/>
        <v>1</v>
      </c>
      <c r="O89">
        <f t="shared" si="14"/>
        <v>1.0043777005516685</v>
      </c>
      <c r="P89">
        <f t="shared" si="15"/>
        <v>0.93317397323135753</v>
      </c>
      <c r="Q89">
        <f t="shared" si="16"/>
        <v>7.4764454058697369</v>
      </c>
      <c r="R89">
        <f t="shared" si="17"/>
        <v>1.2897526501766785</v>
      </c>
      <c r="S89">
        <f t="shared" si="18"/>
        <v>5.1608169722367734</v>
      </c>
      <c r="T89">
        <f t="shared" si="19"/>
        <v>1.64357902908816</v>
      </c>
      <c r="U89">
        <f t="shared" si="20"/>
        <v>0.44555039632361187</v>
      </c>
      <c r="V89">
        <f t="shared" si="21"/>
        <v>1.9723999972399995</v>
      </c>
      <c r="W89">
        <f t="shared" si="22"/>
        <v>0.80315819262038779</v>
      </c>
      <c r="X89">
        <f t="shared" si="23"/>
        <v>0.31308740710267402</v>
      </c>
      <c r="Y89">
        <f t="shared" si="24"/>
        <v>1.4816280487804878</v>
      </c>
    </row>
    <row r="90" spans="1:25" x14ac:dyDescent="0.25">
      <c r="A90" s="1">
        <v>41579</v>
      </c>
      <c r="C90">
        <v>267.5</v>
      </c>
      <c r="D90">
        <v>482</v>
      </c>
      <c r="E90">
        <v>195.300003</v>
      </c>
      <c r="F90">
        <v>407.39999399999999</v>
      </c>
      <c r="G90">
        <v>48.25</v>
      </c>
      <c r="H90">
        <v>168.94000199999999</v>
      </c>
      <c r="I90">
        <v>17.780000999999999</v>
      </c>
      <c r="J90">
        <v>6.4756919999999996</v>
      </c>
      <c r="K90">
        <v>27.4</v>
      </c>
      <c r="L90">
        <v>6.33</v>
      </c>
      <c r="M90">
        <v>19.239999999999998</v>
      </c>
      <c r="N90">
        <f t="shared" si="13"/>
        <v>0</v>
      </c>
      <c r="O90">
        <f t="shared" si="14"/>
        <v>0.93646232316606925</v>
      </c>
      <c r="P90">
        <f t="shared" si="15"/>
        <v>0.92160611854684515</v>
      </c>
      <c r="Q90">
        <f t="shared" si="16"/>
        <v>7.1523382469249341</v>
      </c>
      <c r="R90">
        <f t="shared" si="17"/>
        <v>1.4395759505300354</v>
      </c>
      <c r="S90">
        <f t="shared" si="18"/>
        <v>5.0550026191723418</v>
      </c>
      <c r="T90">
        <f t="shared" si="19"/>
        <v>1.5664349108286493</v>
      </c>
      <c r="U90">
        <f t="shared" si="20"/>
        <v>0.43694908599742416</v>
      </c>
      <c r="V90">
        <f t="shared" si="21"/>
        <v>1.9427077942707793</v>
      </c>
      <c r="W90">
        <f t="shared" si="22"/>
        <v>0.85678549093183232</v>
      </c>
      <c r="X90">
        <f t="shared" si="23"/>
        <v>0.26637678588171054</v>
      </c>
      <c r="Y90">
        <f t="shared" si="24"/>
        <v>1.5235983528666455</v>
      </c>
    </row>
    <row r="91" spans="1:25" x14ac:dyDescent="0.25">
      <c r="A91" s="1">
        <v>41548</v>
      </c>
      <c r="C91">
        <v>285.70001200000002</v>
      </c>
      <c r="D91">
        <v>482.70001200000002</v>
      </c>
      <c r="E91">
        <v>187.199997</v>
      </c>
      <c r="F91">
        <v>394.5</v>
      </c>
      <c r="G91">
        <v>54.82</v>
      </c>
      <c r="H91">
        <v>160.86000100000001</v>
      </c>
      <c r="I91">
        <v>16.809999000000001</v>
      </c>
      <c r="J91">
        <v>6.4136410000000001</v>
      </c>
      <c r="K91">
        <v>25.84</v>
      </c>
      <c r="L91">
        <v>7.93</v>
      </c>
      <c r="M91">
        <v>21.1</v>
      </c>
      <c r="N91">
        <f t="shared" si="13"/>
        <v>0</v>
      </c>
      <c r="O91">
        <f t="shared" si="14"/>
        <v>1.0001768110882014</v>
      </c>
      <c r="P91">
        <f t="shared" si="15"/>
        <v>0.92294457361376681</v>
      </c>
      <c r="Q91">
        <f t="shared" si="16"/>
        <v>6.8556972749628322</v>
      </c>
      <c r="R91">
        <f t="shared" si="17"/>
        <v>1.3939929328621907</v>
      </c>
      <c r="S91">
        <f t="shared" si="18"/>
        <v>5.7433211105290729</v>
      </c>
      <c r="T91">
        <f t="shared" si="19"/>
        <v>1.4915160313679376</v>
      </c>
      <c r="U91">
        <f t="shared" si="20"/>
        <v>0.4131109834396306</v>
      </c>
      <c r="V91">
        <f t="shared" si="21"/>
        <v>1.9240924924092493</v>
      </c>
      <c r="W91">
        <f t="shared" si="22"/>
        <v>0.80800500312695434</v>
      </c>
      <c r="X91">
        <f t="shared" si="23"/>
        <v>0.33370741106508128</v>
      </c>
      <c r="Y91">
        <f t="shared" si="24"/>
        <v>1.6708900855242319</v>
      </c>
    </row>
    <row r="92" spans="1:25" x14ac:dyDescent="0.25">
      <c r="A92" s="1">
        <v>41518</v>
      </c>
      <c r="C92">
        <v>284.29998799999998</v>
      </c>
      <c r="D92">
        <v>433.10000600000001</v>
      </c>
      <c r="E92">
        <v>174.25</v>
      </c>
      <c r="F92">
        <v>391.5</v>
      </c>
      <c r="G92">
        <v>49.650002000000001</v>
      </c>
      <c r="H92">
        <v>158.21000699999999</v>
      </c>
      <c r="I92">
        <v>17.040001</v>
      </c>
      <c r="J92">
        <v>6.6387689999999999</v>
      </c>
      <c r="K92">
        <v>23.379999000000002</v>
      </c>
      <c r="L92">
        <v>7.95</v>
      </c>
      <c r="M92">
        <v>20.9</v>
      </c>
      <c r="N92">
        <f t="shared" si="13"/>
        <v>0</v>
      </c>
      <c r="O92">
        <f t="shared" si="14"/>
        <v>0.99527561584510493</v>
      </c>
      <c r="P92">
        <f t="shared" si="15"/>
        <v>0.82810708604206507</v>
      </c>
      <c r="Q92">
        <f t="shared" si="16"/>
        <v>6.3814384044155386</v>
      </c>
      <c r="R92">
        <f t="shared" si="17"/>
        <v>1.38339222614841</v>
      </c>
      <c r="S92">
        <f t="shared" si="18"/>
        <v>5.2016764798323729</v>
      </c>
      <c r="T92">
        <f t="shared" si="19"/>
        <v>1.4669449228918854</v>
      </c>
      <c r="U92">
        <f t="shared" si="20"/>
        <v>0.41876335453216196</v>
      </c>
      <c r="V92">
        <f t="shared" si="21"/>
        <v>1.9916308991630898</v>
      </c>
      <c r="W92">
        <f t="shared" si="22"/>
        <v>0.73108189493433395</v>
      </c>
      <c r="X92">
        <f t="shared" si="23"/>
        <v>0.33454904387987344</v>
      </c>
      <c r="Y92">
        <f t="shared" si="24"/>
        <v>1.6550522648083623</v>
      </c>
    </row>
    <row r="93" spans="1:25" x14ac:dyDescent="0.25">
      <c r="A93" s="1">
        <v>41487</v>
      </c>
      <c r="C93">
        <v>246.39999399999999</v>
      </c>
      <c r="D93">
        <v>446.20001200000002</v>
      </c>
      <c r="E93">
        <v>172.10000600000001</v>
      </c>
      <c r="F93">
        <v>384.60000600000001</v>
      </c>
      <c r="G93">
        <v>50.209999000000003</v>
      </c>
      <c r="H93">
        <v>152.13000500000001</v>
      </c>
      <c r="I93">
        <v>16.101381</v>
      </c>
      <c r="J93">
        <v>6.9607169999999998</v>
      </c>
      <c r="K93">
        <v>21.200001</v>
      </c>
      <c r="L93">
        <v>10.119999999999999</v>
      </c>
      <c r="M93">
        <v>22.6</v>
      </c>
      <c r="N93">
        <f t="shared" si="13"/>
        <v>0</v>
      </c>
      <c r="O93">
        <f t="shared" si="14"/>
        <v>0.86259555442745983</v>
      </c>
      <c r="P93">
        <f t="shared" si="15"/>
        <v>0.85315489866156791</v>
      </c>
      <c r="Q93">
        <f t="shared" si="16"/>
        <v>6.3027006467061382</v>
      </c>
      <c r="R93">
        <f t="shared" si="17"/>
        <v>1.3590106219081273</v>
      </c>
      <c r="S93">
        <f t="shared" si="18"/>
        <v>5.2603456259821897</v>
      </c>
      <c r="T93">
        <f t="shared" si="19"/>
        <v>1.4105703089581885</v>
      </c>
      <c r="U93">
        <f t="shared" si="20"/>
        <v>0.3956964744403722</v>
      </c>
      <c r="V93">
        <f t="shared" si="21"/>
        <v>2.0882153088215309</v>
      </c>
      <c r="W93">
        <f t="shared" si="22"/>
        <v>0.6629143527204503</v>
      </c>
      <c r="X93">
        <f t="shared" si="23"/>
        <v>0.42586620428481997</v>
      </c>
      <c r="Y93">
        <f t="shared" si="24"/>
        <v>1.7896737408932533</v>
      </c>
    </row>
    <row r="94" spans="1:25" x14ac:dyDescent="0.25">
      <c r="A94" s="1">
        <v>41456</v>
      </c>
      <c r="C94">
        <v>246.89999399999999</v>
      </c>
      <c r="D94">
        <v>454.54998799999998</v>
      </c>
      <c r="E94">
        <v>178.64999399999999</v>
      </c>
      <c r="F94">
        <v>393.60000600000001</v>
      </c>
      <c r="G94">
        <v>49.060001</v>
      </c>
      <c r="H94">
        <v>164.029999</v>
      </c>
      <c r="I94">
        <v>16.110600000000002</v>
      </c>
      <c r="J94">
        <v>7.3162050000000001</v>
      </c>
      <c r="K94">
        <v>22.055</v>
      </c>
      <c r="L94">
        <v>8.84</v>
      </c>
      <c r="M94">
        <v>19.139999</v>
      </c>
      <c r="N94">
        <f t="shared" si="13"/>
        <v>0</v>
      </c>
      <c r="O94">
        <f t="shared" si="14"/>
        <v>0.86434595129319081</v>
      </c>
      <c r="P94">
        <f t="shared" si="15"/>
        <v>0.86912043594646271</v>
      </c>
      <c r="Q94">
        <f t="shared" si="16"/>
        <v>6.5425763710772191</v>
      </c>
      <c r="R94">
        <f t="shared" si="17"/>
        <v>1.39081274204947</v>
      </c>
      <c r="S94">
        <f t="shared" si="18"/>
        <v>5.1398639078051334</v>
      </c>
      <c r="T94">
        <f t="shared" si="19"/>
        <v>1.5209086883803189</v>
      </c>
      <c r="U94">
        <f t="shared" si="20"/>
        <v>0.3959230342489915</v>
      </c>
      <c r="V94">
        <f t="shared" si="21"/>
        <v>2.1948617194861719</v>
      </c>
      <c r="W94">
        <f t="shared" si="22"/>
        <v>0.68964978111319575</v>
      </c>
      <c r="X94">
        <f t="shared" si="23"/>
        <v>0.37200170413812339</v>
      </c>
      <c r="Y94">
        <f t="shared" si="24"/>
        <v>1.5156793633196071</v>
      </c>
    </row>
    <row r="95" spans="1:25" x14ac:dyDescent="0.25">
      <c r="A95" s="1">
        <v>41426</v>
      </c>
      <c r="C95">
        <v>238.39999399999999</v>
      </c>
      <c r="D95">
        <v>455.25</v>
      </c>
      <c r="E95">
        <v>155.550003</v>
      </c>
      <c r="F95">
        <v>355.29998799999998</v>
      </c>
      <c r="G95">
        <v>42.029998999999997</v>
      </c>
      <c r="H95">
        <v>151.25</v>
      </c>
      <c r="I95">
        <v>15.778802000000001</v>
      </c>
      <c r="J95">
        <v>7.5140510000000003</v>
      </c>
      <c r="K95">
        <v>17.834999</v>
      </c>
      <c r="L95">
        <v>10.46</v>
      </c>
      <c r="M95">
        <v>18.969999000000001</v>
      </c>
      <c r="N95">
        <f t="shared" si="13"/>
        <v>0</v>
      </c>
      <c r="O95">
        <f t="shared" si="14"/>
        <v>0.83458920457576435</v>
      </c>
      <c r="P95">
        <f t="shared" si="15"/>
        <v>0.87045889101338436</v>
      </c>
      <c r="Q95">
        <f t="shared" si="16"/>
        <v>5.6966012221013038</v>
      </c>
      <c r="R95">
        <f t="shared" si="17"/>
        <v>1.2554769893992932</v>
      </c>
      <c r="S95">
        <f t="shared" si="18"/>
        <v>4.4033524358302776</v>
      </c>
      <c r="T95">
        <f t="shared" si="19"/>
        <v>1.4024107816858744</v>
      </c>
      <c r="U95">
        <f t="shared" si="20"/>
        <v>0.38776899461559811</v>
      </c>
      <c r="V95">
        <f t="shared" si="21"/>
        <v>2.2542155254215523</v>
      </c>
      <c r="W95">
        <f t="shared" si="22"/>
        <v>0.5576922764227642</v>
      </c>
      <c r="X95">
        <f t="shared" si="23"/>
        <v>0.44017396213628635</v>
      </c>
      <c r="Y95">
        <f t="shared" si="24"/>
        <v>1.5022172157111182</v>
      </c>
    </row>
    <row r="96" spans="1:25" x14ac:dyDescent="0.25">
      <c r="A96" s="1">
        <v>41395</v>
      </c>
      <c r="C96">
        <v>233.10000600000001</v>
      </c>
      <c r="D96">
        <v>473.45001200000002</v>
      </c>
      <c r="E96">
        <v>168.949997</v>
      </c>
      <c r="F96">
        <v>374.29998799999998</v>
      </c>
      <c r="G96">
        <v>33.159999999999997</v>
      </c>
      <c r="H96">
        <v>162.08000200000001</v>
      </c>
      <c r="I96">
        <v>17.686636</v>
      </c>
      <c r="J96">
        <v>7.205743</v>
      </c>
      <c r="K96">
        <v>17.59</v>
      </c>
      <c r="L96">
        <v>13.96</v>
      </c>
      <c r="M96">
        <v>21.440000999999999</v>
      </c>
      <c r="N96">
        <f t="shared" si="13"/>
        <v>0</v>
      </c>
      <c r="O96">
        <f t="shared" si="14"/>
        <v>0.81603503980854086</v>
      </c>
      <c r="P96">
        <f t="shared" si="15"/>
        <v>0.90525814913957936</v>
      </c>
      <c r="Q96">
        <f t="shared" si="16"/>
        <v>6.1873400245721086</v>
      </c>
      <c r="R96">
        <f t="shared" si="17"/>
        <v>1.3226147985865724</v>
      </c>
      <c r="S96">
        <f t="shared" si="18"/>
        <v>3.4740701938187528</v>
      </c>
      <c r="T96">
        <f t="shared" si="19"/>
        <v>1.5028280482675578</v>
      </c>
      <c r="U96">
        <f t="shared" si="20"/>
        <v>0.4346546119187023</v>
      </c>
      <c r="V96">
        <f t="shared" si="21"/>
        <v>2.1617231161723116</v>
      </c>
      <c r="W96">
        <f t="shared" si="22"/>
        <v>0.55003126954346471</v>
      </c>
      <c r="X96">
        <f t="shared" si="23"/>
        <v>0.58745970472490983</v>
      </c>
      <c r="Y96">
        <f t="shared" si="24"/>
        <v>1.6978144599303135</v>
      </c>
    </row>
    <row r="97" spans="1:25" x14ac:dyDescent="0.25">
      <c r="A97" s="1">
        <v>41365</v>
      </c>
      <c r="C97">
        <v>215.89999399999999</v>
      </c>
      <c r="D97">
        <v>466.39999399999999</v>
      </c>
      <c r="E97">
        <v>153.89999399999999</v>
      </c>
      <c r="F97">
        <v>381.10000600000001</v>
      </c>
      <c r="G97">
        <v>34.900002000000001</v>
      </c>
      <c r="H97">
        <v>146.070007</v>
      </c>
      <c r="I97">
        <v>16.571428000000001</v>
      </c>
      <c r="J97">
        <v>6.2211280000000002</v>
      </c>
      <c r="K97">
        <v>16.969999000000001</v>
      </c>
      <c r="L97">
        <v>16.290001</v>
      </c>
      <c r="M97">
        <v>23.459999</v>
      </c>
      <c r="N97">
        <f t="shared" si="13"/>
        <v>0</v>
      </c>
      <c r="O97">
        <f t="shared" si="14"/>
        <v>0.75582134561787062</v>
      </c>
      <c r="P97">
        <f t="shared" si="15"/>
        <v>0.8917781912045889</v>
      </c>
      <c r="Q97">
        <f t="shared" si="16"/>
        <v>5.6361740726021283</v>
      </c>
      <c r="R97">
        <f t="shared" si="17"/>
        <v>1.3466431307420494</v>
      </c>
      <c r="S97">
        <f t="shared" si="18"/>
        <v>3.6563647983237297</v>
      </c>
      <c r="T97">
        <f t="shared" si="19"/>
        <v>1.3543811748610326</v>
      </c>
      <c r="U97">
        <f t="shared" si="20"/>
        <v>0.40724802649179398</v>
      </c>
      <c r="V97">
        <f t="shared" si="21"/>
        <v>1.8663385866338587</v>
      </c>
      <c r="W97">
        <f t="shared" si="22"/>
        <v>0.53064412132582872</v>
      </c>
      <c r="X97">
        <f t="shared" si="23"/>
        <v>0.68550996972983425</v>
      </c>
      <c r="Y97">
        <f t="shared" si="24"/>
        <v>1.8577762907823883</v>
      </c>
    </row>
    <row r="98" spans="1:25" x14ac:dyDescent="0.25">
      <c r="A98" s="1">
        <v>41334</v>
      </c>
      <c r="C98">
        <v>234.800003</v>
      </c>
      <c r="D98">
        <v>459.89999399999999</v>
      </c>
      <c r="E98">
        <v>155</v>
      </c>
      <c r="F98">
        <v>378.5</v>
      </c>
      <c r="G98">
        <v>27.969999000000001</v>
      </c>
      <c r="H98">
        <v>147.14999399999999</v>
      </c>
      <c r="I98">
        <v>16.368663999999999</v>
      </c>
      <c r="J98">
        <v>6.2579479999999998</v>
      </c>
      <c r="K98">
        <v>14.96</v>
      </c>
      <c r="L98">
        <v>14.45</v>
      </c>
      <c r="M98">
        <v>27.42</v>
      </c>
      <c r="N98">
        <f t="shared" si="13"/>
        <v>0</v>
      </c>
      <c r="O98">
        <f t="shared" si="14"/>
        <v>0.82198637864964497</v>
      </c>
      <c r="P98">
        <f t="shared" si="15"/>
        <v>0.8793498929254302</v>
      </c>
      <c r="Q98">
        <f t="shared" si="16"/>
        <v>5.676458838934912</v>
      </c>
      <c r="R98">
        <f t="shared" si="17"/>
        <v>1.3374558303886925</v>
      </c>
      <c r="S98">
        <f t="shared" si="18"/>
        <v>2.9303299109481404</v>
      </c>
      <c r="T98">
        <f t="shared" si="19"/>
        <v>1.3643949627147882</v>
      </c>
      <c r="U98">
        <f t="shared" si="20"/>
        <v>0.40226503776906092</v>
      </c>
      <c r="V98">
        <f t="shared" si="21"/>
        <v>1.8773845877384587</v>
      </c>
      <c r="W98">
        <f t="shared" si="22"/>
        <v>0.46779237023139464</v>
      </c>
      <c r="X98">
        <f t="shared" si="23"/>
        <v>0.60807970868731709</v>
      </c>
      <c r="Y98">
        <f t="shared" si="24"/>
        <v>2.1713652201457081</v>
      </c>
    </row>
    <row r="99" spans="1:25" x14ac:dyDescent="0.25">
      <c r="A99" s="1">
        <v>41306</v>
      </c>
      <c r="C99">
        <v>285.39999399999999</v>
      </c>
      <c r="D99">
        <v>445.70001200000002</v>
      </c>
      <c r="E99">
        <v>167.25</v>
      </c>
      <c r="F99">
        <v>345.79998799999998</v>
      </c>
      <c r="G99">
        <v>25.059999000000001</v>
      </c>
      <c r="H99">
        <v>149.759995</v>
      </c>
      <c r="I99">
        <v>17.096772999999999</v>
      </c>
      <c r="J99">
        <v>5.9539479999999996</v>
      </c>
      <c r="K99">
        <v>14.484999999999999</v>
      </c>
      <c r="L99">
        <v>13.36</v>
      </c>
      <c r="M99">
        <v>27.540001</v>
      </c>
      <c r="N99">
        <f t="shared" si="13"/>
        <v>0</v>
      </c>
      <c r="O99">
        <f t="shared" si="14"/>
        <v>0.99912650995447549</v>
      </c>
      <c r="P99">
        <f t="shared" si="15"/>
        <v>0.85219887571701725</v>
      </c>
      <c r="Q99">
        <f t="shared" si="16"/>
        <v>6.1250821987862194</v>
      </c>
      <c r="R99">
        <f t="shared" si="17"/>
        <v>1.2219080848056536</v>
      </c>
      <c r="S99">
        <f t="shared" si="18"/>
        <v>2.6254582503928758</v>
      </c>
      <c r="T99">
        <f t="shared" si="19"/>
        <v>1.3885952505998191</v>
      </c>
      <c r="U99">
        <f t="shared" si="20"/>
        <v>0.4201585441899266</v>
      </c>
      <c r="V99">
        <f t="shared" si="21"/>
        <v>1.7861845786184576</v>
      </c>
      <c r="W99">
        <f t="shared" si="22"/>
        <v>0.45293933708567852</v>
      </c>
      <c r="X99">
        <f t="shared" si="23"/>
        <v>0.56221072028114583</v>
      </c>
      <c r="Y99">
        <f t="shared" si="24"/>
        <v>2.1808679917643334</v>
      </c>
    </row>
    <row r="100" spans="1:25" x14ac:dyDescent="0.25">
      <c r="A100" s="1">
        <v>41275</v>
      </c>
      <c r="C100">
        <v>265.29998799999998</v>
      </c>
      <c r="D100">
        <v>466.75</v>
      </c>
      <c r="E100">
        <v>182.14999399999999</v>
      </c>
      <c r="F100">
        <v>330.70001200000002</v>
      </c>
      <c r="G100">
        <v>23.200001</v>
      </c>
      <c r="H100">
        <v>147.86000100000001</v>
      </c>
      <c r="I100">
        <v>17.658985000000001</v>
      </c>
      <c r="J100">
        <v>5.776205</v>
      </c>
      <c r="K100">
        <v>14.145</v>
      </c>
      <c r="L100">
        <v>12.98</v>
      </c>
      <c r="M100">
        <v>30.440000999999999</v>
      </c>
      <c r="N100">
        <f t="shared" si="13"/>
        <v>0</v>
      </c>
      <c r="O100">
        <f t="shared" si="14"/>
        <v>0.92876053494732813</v>
      </c>
      <c r="P100">
        <f t="shared" si="15"/>
        <v>0.89244741873804967</v>
      </c>
      <c r="Q100">
        <f t="shared" si="16"/>
        <v>6.6707544738918783</v>
      </c>
      <c r="R100">
        <f t="shared" si="17"/>
        <v>1.1685512791519435</v>
      </c>
      <c r="S100">
        <f t="shared" si="18"/>
        <v>2.4305920377160817</v>
      </c>
      <c r="T100">
        <f t="shared" si="19"/>
        <v>1.3709782451734494</v>
      </c>
      <c r="U100">
        <f t="shared" si="20"/>
        <v>0.43397507994472129</v>
      </c>
      <c r="V100">
        <f t="shared" si="21"/>
        <v>1.7328616732861672</v>
      </c>
      <c r="W100">
        <f t="shared" si="22"/>
        <v>0.44230769230769229</v>
      </c>
      <c r="X100">
        <f t="shared" si="23"/>
        <v>0.5462196968000953</v>
      </c>
      <c r="Y100">
        <f t="shared" si="24"/>
        <v>2.4105163921444408</v>
      </c>
    </row>
    <row r="101" spans="1:25" x14ac:dyDescent="0.25">
      <c r="A101" s="1">
        <v>41244</v>
      </c>
      <c r="C101">
        <v>273.70001200000002</v>
      </c>
      <c r="D101">
        <v>424.79998799999998</v>
      </c>
      <c r="E101">
        <v>172.14999399999999</v>
      </c>
      <c r="F101">
        <v>345.10000600000001</v>
      </c>
      <c r="G101">
        <v>25.09</v>
      </c>
      <c r="H101">
        <v>127.55999799999999</v>
      </c>
      <c r="I101">
        <v>15.963134</v>
      </c>
      <c r="J101">
        <v>4.9356920000000004</v>
      </c>
      <c r="K101">
        <v>13.98</v>
      </c>
      <c r="L101">
        <v>11.87</v>
      </c>
      <c r="M101">
        <v>29.370000999999998</v>
      </c>
      <c r="N101">
        <f t="shared" si="13"/>
        <v>0</v>
      </c>
      <c r="O101">
        <f t="shared" si="14"/>
        <v>0.95816728631065806</v>
      </c>
      <c r="P101">
        <f t="shared" si="15"/>
        <v>0.81223707074569784</v>
      </c>
      <c r="Q101">
        <f t="shared" si="16"/>
        <v>6.3045313229928519</v>
      </c>
      <c r="R101">
        <f t="shared" si="17"/>
        <v>1.2194346501766784</v>
      </c>
      <c r="S101">
        <f t="shared" si="18"/>
        <v>2.6286013619696176</v>
      </c>
      <c r="T101">
        <f t="shared" si="19"/>
        <v>1.1827538281456436</v>
      </c>
      <c r="U101">
        <f t="shared" si="20"/>
        <v>0.39229901117296934</v>
      </c>
      <c r="V101">
        <f t="shared" si="21"/>
        <v>1.4807077480707749</v>
      </c>
      <c r="W101">
        <f t="shared" si="22"/>
        <v>0.43714821763602252</v>
      </c>
      <c r="X101">
        <f t="shared" si="23"/>
        <v>0.49950907557913177</v>
      </c>
      <c r="Y101">
        <f t="shared" si="24"/>
        <v>2.3257840513145389</v>
      </c>
    </row>
    <row r="102" spans="1:25" x14ac:dyDescent="0.25">
      <c r="A102" s="1">
        <v>41214</v>
      </c>
      <c r="C102">
        <v>258.29998799999998</v>
      </c>
      <c r="D102">
        <v>431.60000600000001</v>
      </c>
      <c r="E102">
        <v>166.449997</v>
      </c>
      <c r="F102">
        <v>341.39999399999999</v>
      </c>
      <c r="G102">
        <v>26.25</v>
      </c>
      <c r="H102">
        <v>117.790001</v>
      </c>
      <c r="I102">
        <v>14.589862</v>
      </c>
      <c r="J102">
        <v>4.984102</v>
      </c>
      <c r="K102">
        <v>14.115</v>
      </c>
      <c r="L102">
        <v>11.6</v>
      </c>
      <c r="M102">
        <v>32.360000999999997</v>
      </c>
      <c r="N102">
        <f t="shared" si="13"/>
        <v>0</v>
      </c>
      <c r="O102">
        <f t="shared" si="14"/>
        <v>0.90425497882709449</v>
      </c>
      <c r="P102">
        <f t="shared" si="15"/>
        <v>0.82523901720841297</v>
      </c>
      <c r="Q102">
        <f t="shared" si="16"/>
        <v>6.0957842368473516</v>
      </c>
      <c r="R102">
        <f t="shared" si="17"/>
        <v>1.2063604028268551</v>
      </c>
      <c r="S102">
        <f t="shared" si="18"/>
        <v>2.7501309586170772</v>
      </c>
      <c r="T102">
        <f t="shared" si="19"/>
        <v>1.092165073568198</v>
      </c>
      <c r="U102">
        <f t="shared" si="20"/>
        <v>0.35855042222599148</v>
      </c>
      <c r="V102">
        <f t="shared" si="21"/>
        <v>1.495230749523075</v>
      </c>
      <c r="W102">
        <f t="shared" si="22"/>
        <v>0.44136960600375236</v>
      </c>
      <c r="X102">
        <f t="shared" si="23"/>
        <v>0.48814703257943798</v>
      </c>
      <c r="Y102">
        <f t="shared" si="24"/>
        <v>2.5625594710167876</v>
      </c>
    </row>
    <row r="103" spans="1:25" x14ac:dyDescent="0.25">
      <c r="A103" s="1">
        <v>41183</v>
      </c>
      <c r="C103">
        <v>315.20001200000002</v>
      </c>
      <c r="D103">
        <v>443.29998799999998</v>
      </c>
      <c r="E103">
        <v>159.60000600000001</v>
      </c>
      <c r="F103">
        <v>354.60000600000001</v>
      </c>
      <c r="G103">
        <v>22.83</v>
      </c>
      <c r="H103">
        <v>122.389999</v>
      </c>
      <c r="I103">
        <v>13.64977</v>
      </c>
      <c r="J103">
        <v>4.6916919999999998</v>
      </c>
      <c r="K103">
        <v>16.325001</v>
      </c>
      <c r="L103">
        <v>7.93</v>
      </c>
      <c r="M103">
        <v>31.27</v>
      </c>
      <c r="N103">
        <f t="shared" si="13"/>
        <v>0</v>
      </c>
      <c r="O103">
        <f t="shared" si="14"/>
        <v>1.1034502261663286</v>
      </c>
      <c r="P103">
        <f t="shared" si="15"/>
        <v>0.84760991969407262</v>
      </c>
      <c r="Q103">
        <f t="shared" si="16"/>
        <v>5.8449217080823548</v>
      </c>
      <c r="R103">
        <f t="shared" si="17"/>
        <v>1.253003554770318</v>
      </c>
      <c r="S103">
        <f t="shared" si="18"/>
        <v>2.391828182294395</v>
      </c>
      <c r="T103">
        <f t="shared" si="19"/>
        <v>1.1348168870619728</v>
      </c>
      <c r="U103">
        <f t="shared" si="20"/>
        <v>0.33544736727377356</v>
      </c>
      <c r="V103">
        <f t="shared" si="21"/>
        <v>1.4075077407507739</v>
      </c>
      <c r="W103">
        <f t="shared" si="22"/>
        <v>0.51047532833020637</v>
      </c>
      <c r="X103">
        <f t="shared" si="23"/>
        <v>0.33370741106508128</v>
      </c>
      <c r="Y103">
        <f t="shared" si="24"/>
        <v>2.4762432689261957</v>
      </c>
    </row>
    <row r="104" spans="1:25" x14ac:dyDescent="0.25">
      <c r="A104" s="1">
        <v>41153</v>
      </c>
      <c r="C104">
        <v>303.70001200000002</v>
      </c>
      <c r="D104">
        <v>436.5</v>
      </c>
      <c r="E104">
        <v>141.949997</v>
      </c>
      <c r="F104">
        <v>347.5</v>
      </c>
      <c r="G104">
        <v>21</v>
      </c>
      <c r="H104">
        <v>113.68</v>
      </c>
      <c r="I104">
        <v>12.78341</v>
      </c>
      <c r="J104">
        <v>4.6485120000000002</v>
      </c>
      <c r="K104">
        <v>16.305</v>
      </c>
      <c r="L104">
        <v>7.5</v>
      </c>
      <c r="M104">
        <v>33.479999999999997</v>
      </c>
      <c r="N104">
        <f t="shared" si="13"/>
        <v>0</v>
      </c>
      <c r="O104">
        <f t="shared" si="14"/>
        <v>1.0631910982545163</v>
      </c>
      <c r="P104">
        <f t="shared" si="15"/>
        <v>0.83460803059273425</v>
      </c>
      <c r="Q104">
        <f t="shared" si="16"/>
        <v>5.1985375171447368</v>
      </c>
      <c r="R104">
        <f t="shared" si="17"/>
        <v>1.2279151943462898</v>
      </c>
      <c r="S104">
        <f t="shared" si="18"/>
        <v>2.2001047668936615</v>
      </c>
      <c r="T104">
        <f t="shared" si="19"/>
        <v>1.0540565795838031</v>
      </c>
      <c r="U104">
        <f t="shared" si="20"/>
        <v>0.31415629928425381</v>
      </c>
      <c r="V104">
        <f t="shared" si="21"/>
        <v>1.394553739455374</v>
      </c>
      <c r="W104">
        <f t="shared" si="22"/>
        <v>0.50984990619136961</v>
      </c>
      <c r="X104">
        <f t="shared" si="23"/>
        <v>0.31561230554705039</v>
      </c>
      <c r="Y104">
        <f t="shared" si="24"/>
        <v>2.6512511878365532</v>
      </c>
    </row>
    <row r="105" spans="1:25" x14ac:dyDescent="0.25">
      <c r="A105" s="1">
        <v>41122</v>
      </c>
      <c r="C105">
        <v>280.39999399999999</v>
      </c>
      <c r="D105">
        <v>441.35000600000001</v>
      </c>
      <c r="E105">
        <v>140.39999399999999</v>
      </c>
      <c r="F105">
        <v>327.60000600000001</v>
      </c>
      <c r="G105">
        <v>19.079999999999998</v>
      </c>
      <c r="H105">
        <v>105.720001</v>
      </c>
      <c r="I105">
        <v>10.718894000000001</v>
      </c>
      <c r="J105">
        <v>4.3949740000000004</v>
      </c>
      <c r="K105">
        <v>16.190000999999999</v>
      </c>
      <c r="L105">
        <v>6.69</v>
      </c>
      <c r="M105">
        <v>30.790001</v>
      </c>
      <c r="N105">
        <f t="shared" si="13"/>
        <v>0</v>
      </c>
      <c r="O105">
        <f t="shared" si="14"/>
        <v>0.98162254129716586</v>
      </c>
      <c r="P105">
        <f t="shared" si="15"/>
        <v>0.84388146462715108</v>
      </c>
      <c r="Q105">
        <f t="shared" si="16"/>
        <v>5.141772818888442</v>
      </c>
      <c r="R105">
        <f t="shared" si="17"/>
        <v>1.1575971943462897</v>
      </c>
      <c r="S105">
        <f t="shared" si="18"/>
        <v>1.9989523310633839</v>
      </c>
      <c r="T105">
        <f t="shared" si="19"/>
        <v>0.98025037515531521</v>
      </c>
      <c r="U105">
        <f t="shared" si="20"/>
        <v>0.26342017282244667</v>
      </c>
      <c r="V105">
        <f t="shared" si="21"/>
        <v>1.3184923318492332</v>
      </c>
      <c r="W105">
        <f t="shared" si="22"/>
        <v>0.50625393996247647</v>
      </c>
      <c r="X105">
        <f t="shared" si="23"/>
        <v>0.28152617654796896</v>
      </c>
      <c r="Y105">
        <f t="shared" si="24"/>
        <v>2.4382325783972125</v>
      </c>
    </row>
    <row r="106" spans="1:25" x14ac:dyDescent="0.25">
      <c r="A106" s="1">
        <v>41091</v>
      </c>
      <c r="C106">
        <v>289.89999399999999</v>
      </c>
      <c r="D106">
        <v>425.04998799999998</v>
      </c>
      <c r="E106">
        <v>139</v>
      </c>
      <c r="F106">
        <v>323.29998799999998</v>
      </c>
      <c r="G106">
        <v>16.02</v>
      </c>
      <c r="H106">
        <v>100.900002</v>
      </c>
      <c r="I106">
        <v>9.6405530000000006</v>
      </c>
      <c r="J106">
        <v>4.1762050000000004</v>
      </c>
      <c r="K106">
        <v>16.870000999999998</v>
      </c>
      <c r="L106">
        <v>7.15</v>
      </c>
      <c r="M106">
        <v>27.120000999999998</v>
      </c>
      <c r="N106">
        <f t="shared" si="13"/>
        <v>0</v>
      </c>
      <c r="O106">
        <f t="shared" si="14"/>
        <v>1.0148800817460544</v>
      </c>
      <c r="P106">
        <f t="shared" si="15"/>
        <v>0.81271508221797317</v>
      </c>
      <c r="Q106">
        <f t="shared" si="16"/>
        <v>5.0905017974964695</v>
      </c>
      <c r="R106">
        <f t="shared" si="17"/>
        <v>1.1424027844522968</v>
      </c>
      <c r="S106">
        <f t="shared" si="18"/>
        <v>1.678365636458879</v>
      </c>
      <c r="T106">
        <f t="shared" si="19"/>
        <v>0.93555868216149618</v>
      </c>
      <c r="U106">
        <f t="shared" si="20"/>
        <v>0.23691960545220025</v>
      </c>
      <c r="V106">
        <f t="shared" si="21"/>
        <v>1.2528616252861626</v>
      </c>
      <c r="W106">
        <f t="shared" si="22"/>
        <v>0.52751722951844893</v>
      </c>
      <c r="X106">
        <f t="shared" si="23"/>
        <v>0.30088373128818807</v>
      </c>
      <c r="Y106">
        <f t="shared" si="24"/>
        <v>2.1476085682610071</v>
      </c>
    </row>
    <row r="107" spans="1:25" x14ac:dyDescent="0.25">
      <c r="A107" s="1">
        <v>41061</v>
      </c>
      <c r="C107">
        <v>298</v>
      </c>
      <c r="D107">
        <v>421.95001200000002</v>
      </c>
      <c r="E107">
        <v>124.599998</v>
      </c>
      <c r="F107">
        <v>301.39999399999999</v>
      </c>
      <c r="G107">
        <v>18.360001</v>
      </c>
      <c r="H107">
        <v>95.860000999999997</v>
      </c>
      <c r="I107">
        <v>9.4930880000000002</v>
      </c>
      <c r="J107">
        <v>4.2077939999999998</v>
      </c>
      <c r="K107">
        <v>17.549999</v>
      </c>
      <c r="L107">
        <v>7.39</v>
      </c>
      <c r="M107">
        <v>26.65</v>
      </c>
      <c r="N107">
        <f t="shared" si="13"/>
        <v>0</v>
      </c>
      <c r="O107">
        <f t="shared" si="14"/>
        <v>1.0432365319756585</v>
      </c>
      <c r="P107">
        <f t="shared" si="15"/>
        <v>0.80678778585086042</v>
      </c>
      <c r="Q107">
        <f t="shared" si="16"/>
        <v>4.5631403869572411</v>
      </c>
      <c r="R107">
        <f t="shared" si="17"/>
        <v>1.0650176466431096</v>
      </c>
      <c r="S107">
        <f t="shared" si="18"/>
        <v>1.9235202723939235</v>
      </c>
      <c r="T107">
        <f t="shared" si="19"/>
        <v>0.88882710039549562</v>
      </c>
      <c r="U107">
        <f t="shared" si="20"/>
        <v>0.23329560695149093</v>
      </c>
      <c r="V107">
        <f t="shared" si="21"/>
        <v>1.2623383262338326</v>
      </c>
      <c r="W107">
        <f t="shared" si="22"/>
        <v>0.54878045653533458</v>
      </c>
      <c r="X107">
        <f t="shared" si="23"/>
        <v>0.31098332506569365</v>
      </c>
      <c r="Y107">
        <f t="shared" si="24"/>
        <v>2.11038961038961</v>
      </c>
    </row>
    <row r="108" spans="1:25" x14ac:dyDescent="0.25">
      <c r="A108" s="1">
        <v>41030</v>
      </c>
      <c r="C108">
        <v>271.29998799999998</v>
      </c>
      <c r="D108">
        <v>394.89999399999999</v>
      </c>
      <c r="E108">
        <v>129.10000600000001</v>
      </c>
      <c r="F108">
        <v>288.10000600000001</v>
      </c>
      <c r="G108">
        <v>19.18</v>
      </c>
      <c r="H108">
        <v>95.699996999999996</v>
      </c>
      <c r="I108">
        <v>10.184331999999999</v>
      </c>
      <c r="J108">
        <v>4.3234870000000001</v>
      </c>
      <c r="K108">
        <v>15.565</v>
      </c>
      <c r="L108">
        <v>10.33</v>
      </c>
      <c r="M108">
        <v>26.959999</v>
      </c>
      <c r="N108">
        <f t="shared" si="13"/>
        <v>0</v>
      </c>
      <c r="O108">
        <f t="shared" si="14"/>
        <v>0.94976529733609971</v>
      </c>
      <c r="P108">
        <f t="shared" si="15"/>
        <v>0.75506691013384319</v>
      </c>
      <c r="Q108">
        <f t="shared" si="16"/>
        <v>4.7279410978403238</v>
      </c>
      <c r="R108">
        <f t="shared" si="17"/>
        <v>1.0180212226148411</v>
      </c>
      <c r="S108">
        <f t="shared" si="18"/>
        <v>2.0094290204295442</v>
      </c>
      <c r="T108">
        <f t="shared" si="19"/>
        <v>0.88734352132301386</v>
      </c>
      <c r="U108">
        <f t="shared" si="20"/>
        <v>0.25028314446632027</v>
      </c>
      <c r="V108">
        <f t="shared" si="21"/>
        <v>1.297046229704623</v>
      </c>
      <c r="W108">
        <f t="shared" si="22"/>
        <v>0.48671044402751718</v>
      </c>
      <c r="X108">
        <f t="shared" si="23"/>
        <v>0.43470334884013745</v>
      </c>
      <c r="Y108">
        <f t="shared" si="24"/>
        <v>2.1349381533101046</v>
      </c>
    </row>
    <row r="109" spans="1:25" x14ac:dyDescent="0.25">
      <c r="A109" s="1">
        <v>41000</v>
      </c>
      <c r="C109">
        <v>261</v>
      </c>
      <c r="D109">
        <v>445</v>
      </c>
      <c r="E109">
        <v>143.10000600000001</v>
      </c>
      <c r="F109">
        <v>307.89999399999999</v>
      </c>
      <c r="G109">
        <v>22.76</v>
      </c>
      <c r="H109">
        <v>115.150002</v>
      </c>
      <c r="I109">
        <v>13.124423999999999</v>
      </c>
      <c r="J109">
        <v>4.476</v>
      </c>
      <c r="K109">
        <v>15.984999999999999</v>
      </c>
      <c r="L109">
        <v>14.3</v>
      </c>
      <c r="M109">
        <v>30.110001</v>
      </c>
      <c r="N109">
        <f t="shared" si="13"/>
        <v>0</v>
      </c>
      <c r="O109">
        <f t="shared" si="14"/>
        <v>0.91370716391156659</v>
      </c>
      <c r="P109">
        <f t="shared" si="15"/>
        <v>0.85086042065009559</v>
      </c>
      <c r="Q109">
        <f t="shared" si="16"/>
        <v>5.2406535090989612</v>
      </c>
      <c r="R109">
        <f t="shared" si="17"/>
        <v>1.0879858445229682</v>
      </c>
      <c r="S109">
        <f t="shared" si="18"/>
        <v>2.384494499738083</v>
      </c>
      <c r="T109">
        <f t="shared" si="19"/>
        <v>1.0676866401054546</v>
      </c>
      <c r="U109">
        <f t="shared" si="20"/>
        <v>0.32253682500032804</v>
      </c>
      <c r="V109">
        <f t="shared" si="21"/>
        <v>1.3428001342800133</v>
      </c>
      <c r="W109">
        <f t="shared" si="22"/>
        <v>0.49984365228267663</v>
      </c>
      <c r="X109">
        <f t="shared" si="23"/>
        <v>0.60176746257637614</v>
      </c>
      <c r="Y109">
        <f t="shared" si="24"/>
        <v>2.3843839879632562</v>
      </c>
    </row>
    <row r="110" spans="1:25" x14ac:dyDescent="0.25">
      <c r="A110" s="1">
        <v>40969</v>
      </c>
      <c r="C110">
        <v>285.5</v>
      </c>
      <c r="D110">
        <v>462.54998799999998</v>
      </c>
      <c r="E110">
        <v>131.85000600000001</v>
      </c>
      <c r="F110">
        <v>311.29998799999998</v>
      </c>
      <c r="G110">
        <v>21.84</v>
      </c>
      <c r="H110">
        <v>124.370003</v>
      </c>
      <c r="I110">
        <v>13.963134</v>
      </c>
      <c r="J110">
        <v>4.7127169999999996</v>
      </c>
      <c r="K110">
        <v>17.110001</v>
      </c>
      <c r="L110">
        <v>14.7</v>
      </c>
      <c r="M110">
        <v>31.379999000000002</v>
      </c>
      <c r="N110">
        <f t="shared" si="13"/>
        <v>0</v>
      </c>
      <c r="O110">
        <f t="shared" si="14"/>
        <v>0.99947661033238411</v>
      </c>
      <c r="P110">
        <f t="shared" si="15"/>
        <v>0.88441680305927339</v>
      </c>
      <c r="Q110">
        <f t="shared" si="16"/>
        <v>4.8286524643375559</v>
      </c>
      <c r="R110">
        <f t="shared" si="17"/>
        <v>1.0999999575971731</v>
      </c>
      <c r="S110">
        <f t="shared" si="18"/>
        <v>2.288108957569408</v>
      </c>
      <c r="T110">
        <f t="shared" si="19"/>
        <v>1.1531757562016829</v>
      </c>
      <c r="U110">
        <f t="shared" si="20"/>
        <v>0.34314838559117955</v>
      </c>
      <c r="V110">
        <f t="shared" si="21"/>
        <v>1.4138152413815239</v>
      </c>
      <c r="W110">
        <f t="shared" si="22"/>
        <v>0.53502191994996873</v>
      </c>
      <c r="X110">
        <f t="shared" si="23"/>
        <v>0.61860011887221877</v>
      </c>
      <c r="Y110">
        <f t="shared" si="24"/>
        <v>2.4849539911308205</v>
      </c>
    </row>
    <row r="111" spans="1:25" x14ac:dyDescent="0.25">
      <c r="A111" s="1">
        <v>40940</v>
      </c>
      <c r="C111">
        <v>277.89999399999999</v>
      </c>
      <c r="D111">
        <v>492.39999399999999</v>
      </c>
      <c r="E111">
        <v>140.35000600000001</v>
      </c>
      <c r="F111">
        <v>298.29998799999998</v>
      </c>
      <c r="G111">
        <v>22.780000999999999</v>
      </c>
      <c r="H111">
        <v>115.139999</v>
      </c>
      <c r="I111">
        <v>14.35023</v>
      </c>
      <c r="J111">
        <v>4.3182559999999999</v>
      </c>
      <c r="K111">
        <v>18.715</v>
      </c>
      <c r="L111">
        <v>14.17</v>
      </c>
      <c r="M111">
        <v>33.549999</v>
      </c>
      <c r="N111">
        <f t="shared" si="13"/>
        <v>0</v>
      </c>
      <c r="O111">
        <f t="shared" si="14"/>
        <v>0.97287055696851099</v>
      </c>
      <c r="P111">
        <f t="shared" si="15"/>
        <v>0.9414913843212237</v>
      </c>
      <c r="Q111">
        <f t="shared" si="16"/>
        <v>5.1399421426017291</v>
      </c>
      <c r="R111">
        <f t="shared" si="17"/>
        <v>1.0540635618374559</v>
      </c>
      <c r="S111">
        <f t="shared" si="18"/>
        <v>2.3865899423782082</v>
      </c>
      <c r="T111">
        <f t="shared" si="19"/>
        <v>1.0675938909150466</v>
      </c>
      <c r="U111">
        <f t="shared" si="20"/>
        <v>0.35266139087128379</v>
      </c>
      <c r="V111">
        <f t="shared" si="21"/>
        <v>1.2954769295476929</v>
      </c>
      <c r="W111">
        <f t="shared" si="22"/>
        <v>0.58520950594121324</v>
      </c>
      <c r="X111">
        <f t="shared" si="23"/>
        <v>0.59629684928022719</v>
      </c>
      <c r="Y111">
        <f t="shared" si="24"/>
        <v>2.6567943458980046</v>
      </c>
    </row>
    <row r="112" spans="1:25" x14ac:dyDescent="0.25">
      <c r="A112" s="1">
        <v>40909</v>
      </c>
      <c r="C112">
        <v>274</v>
      </c>
      <c r="D112">
        <v>470.85000600000001</v>
      </c>
      <c r="E112">
        <v>135.35000600000001</v>
      </c>
      <c r="F112">
        <v>288.39999399999999</v>
      </c>
      <c r="G112">
        <v>23.360001</v>
      </c>
      <c r="H112">
        <v>111.470001</v>
      </c>
      <c r="I112">
        <v>12.470046</v>
      </c>
      <c r="J112">
        <v>4.3665640000000003</v>
      </c>
      <c r="K112">
        <v>17.620000999999998</v>
      </c>
      <c r="L112">
        <v>16.629999000000002</v>
      </c>
      <c r="M112">
        <v>32.279998999999997</v>
      </c>
      <c r="N112">
        <f t="shared" si="13"/>
        <v>0</v>
      </c>
      <c r="O112">
        <f t="shared" si="14"/>
        <v>0.95921748242057181</v>
      </c>
      <c r="P112">
        <f t="shared" si="15"/>
        <v>0.90028681835564051</v>
      </c>
      <c r="Q112">
        <f t="shared" si="16"/>
        <v>4.9568305671522159</v>
      </c>
      <c r="R112">
        <f t="shared" si="17"/>
        <v>1.0190812508833922</v>
      </c>
      <c r="S112">
        <f t="shared" si="18"/>
        <v>2.4473547407019383</v>
      </c>
      <c r="T112">
        <f t="shared" si="19"/>
        <v>1.0335651652028774</v>
      </c>
      <c r="U112">
        <f t="shared" si="20"/>
        <v>0.30645528096684782</v>
      </c>
      <c r="V112">
        <f t="shared" si="21"/>
        <v>1.3099693309969331</v>
      </c>
      <c r="W112">
        <f t="shared" si="22"/>
        <v>0.55096938711694798</v>
      </c>
      <c r="X112">
        <f t="shared" si="23"/>
        <v>0.69981764341801911</v>
      </c>
      <c r="Y112">
        <f t="shared" si="24"/>
        <v>2.5562241843522329</v>
      </c>
    </row>
    <row r="113" spans="1:25" x14ac:dyDescent="0.25">
      <c r="A113" s="1">
        <v>40878</v>
      </c>
      <c r="C113">
        <v>264.79998799999998</v>
      </c>
      <c r="D113">
        <v>460.5</v>
      </c>
      <c r="E113">
        <v>115.75</v>
      </c>
      <c r="F113">
        <v>302.89999399999999</v>
      </c>
      <c r="G113">
        <v>24.129999000000002</v>
      </c>
      <c r="H113">
        <v>90.43</v>
      </c>
      <c r="I113">
        <v>10.129032</v>
      </c>
      <c r="J113">
        <v>3.9164099999999999</v>
      </c>
      <c r="K113">
        <v>18.799999</v>
      </c>
      <c r="L113">
        <v>14.5</v>
      </c>
      <c r="M113">
        <v>26.940000999999999</v>
      </c>
      <c r="N113">
        <f t="shared" si="13"/>
        <v>0</v>
      </c>
      <c r="O113">
        <f t="shared" si="14"/>
        <v>0.92701013808159716</v>
      </c>
      <c r="P113">
        <f t="shared" si="15"/>
        <v>0.8804971319311663</v>
      </c>
      <c r="Q113">
        <f t="shared" si="16"/>
        <v>4.2390329716562327</v>
      </c>
      <c r="R113">
        <f t="shared" si="17"/>
        <v>1.0703179999999999</v>
      </c>
      <c r="S113">
        <f t="shared" si="18"/>
        <v>2.5280250392875852</v>
      </c>
      <c r="T113">
        <f t="shared" si="19"/>
        <v>0.83847938504366049</v>
      </c>
      <c r="U113">
        <f t="shared" si="20"/>
        <v>0.24892412966898381</v>
      </c>
      <c r="V113">
        <f t="shared" si="21"/>
        <v>1.1749231174923116</v>
      </c>
      <c r="W113">
        <f t="shared" si="22"/>
        <v>0.58786738586616638</v>
      </c>
      <c r="X113">
        <f t="shared" si="23"/>
        <v>0.61018379072429751</v>
      </c>
      <c r="Y113">
        <f t="shared" si="24"/>
        <v>2.1333545296167244</v>
      </c>
    </row>
    <row r="114" spans="1:25" x14ac:dyDescent="0.25">
      <c r="A114" s="1">
        <v>40848</v>
      </c>
      <c r="C114">
        <v>251.10000600000001</v>
      </c>
      <c r="D114">
        <v>460.75</v>
      </c>
      <c r="E114">
        <v>127.650002</v>
      </c>
      <c r="F114">
        <v>304</v>
      </c>
      <c r="G114">
        <v>23.120000999999998</v>
      </c>
      <c r="H114">
        <v>95.860000999999997</v>
      </c>
      <c r="I114">
        <v>10.737327000000001</v>
      </c>
      <c r="J114">
        <v>4.0499479999999997</v>
      </c>
      <c r="K114">
        <v>20.239999999999998</v>
      </c>
      <c r="L114">
        <v>17.860001</v>
      </c>
      <c r="M114">
        <v>32</v>
      </c>
      <c r="N114">
        <f t="shared" si="13"/>
        <v>0</v>
      </c>
      <c r="O114">
        <f t="shared" si="14"/>
        <v>0.87904932697485583</v>
      </c>
      <c r="P114">
        <f t="shared" si="15"/>
        <v>0.88097514340344163</v>
      </c>
      <c r="Q114">
        <f t="shared" si="16"/>
        <v>4.6748385944707049</v>
      </c>
      <c r="R114">
        <f t="shared" si="17"/>
        <v>1.0742049469964665</v>
      </c>
      <c r="S114">
        <f t="shared" si="18"/>
        <v>2.4222106862231532</v>
      </c>
      <c r="T114">
        <f t="shared" si="19"/>
        <v>0.88882710039549562</v>
      </c>
      <c r="U114">
        <f t="shared" si="20"/>
        <v>0.26387316956312123</v>
      </c>
      <c r="V114">
        <f t="shared" si="21"/>
        <v>1.214984521498452</v>
      </c>
      <c r="W114">
        <f t="shared" si="22"/>
        <v>0.63289555972482792</v>
      </c>
      <c r="X114">
        <f t="shared" si="23"/>
        <v>0.75157814569101677</v>
      </c>
      <c r="Y114">
        <f t="shared" si="24"/>
        <v>2.5340513145391195</v>
      </c>
    </row>
    <row r="115" spans="1:25" x14ac:dyDescent="0.25">
      <c r="A115" s="1">
        <v>40817</v>
      </c>
      <c r="C115">
        <v>251.89999399999999</v>
      </c>
      <c r="D115">
        <v>461</v>
      </c>
      <c r="E115">
        <v>126.800003</v>
      </c>
      <c r="F115">
        <v>299.10000600000001</v>
      </c>
      <c r="G115">
        <v>25.57</v>
      </c>
      <c r="H115">
        <v>109.550003</v>
      </c>
      <c r="I115">
        <v>11.529954</v>
      </c>
      <c r="J115">
        <v>3.5818460000000001</v>
      </c>
      <c r="K115">
        <v>21.709999</v>
      </c>
      <c r="L115">
        <v>20.200001</v>
      </c>
      <c r="M115">
        <v>33.439999</v>
      </c>
      <c r="N115">
        <f t="shared" si="13"/>
        <v>0</v>
      </c>
      <c r="O115">
        <f t="shared" si="14"/>
        <v>0.88184991995050055</v>
      </c>
      <c r="P115">
        <f t="shared" si="15"/>
        <v>0.88145315487571707</v>
      </c>
      <c r="Q115">
        <f t="shared" si="16"/>
        <v>4.6437096632666028</v>
      </c>
      <c r="R115">
        <f t="shared" si="17"/>
        <v>1.0568904805653712</v>
      </c>
      <c r="S115">
        <f t="shared" si="18"/>
        <v>2.6788894709271869</v>
      </c>
      <c r="T115">
        <f t="shared" si="19"/>
        <v>1.0157626799399664</v>
      </c>
      <c r="U115">
        <f t="shared" si="20"/>
        <v>0.28335222601462984</v>
      </c>
      <c r="V115">
        <f t="shared" si="21"/>
        <v>1.0745539074553907</v>
      </c>
      <c r="W115">
        <f t="shared" si="22"/>
        <v>0.67886175734834275</v>
      </c>
      <c r="X115">
        <f t="shared" si="23"/>
        <v>0.85004918502169657</v>
      </c>
      <c r="Y115">
        <f t="shared" si="24"/>
        <v>2.6480835445042761</v>
      </c>
    </row>
    <row r="116" spans="1:25" x14ac:dyDescent="0.25">
      <c r="A116" s="1">
        <v>40787</v>
      </c>
      <c r="C116">
        <v>255.60000600000001</v>
      </c>
      <c r="D116">
        <v>388.5</v>
      </c>
      <c r="E116">
        <v>100.050003</v>
      </c>
      <c r="F116">
        <v>274.79998799999998</v>
      </c>
      <c r="G116">
        <v>23.1</v>
      </c>
      <c r="H116">
        <v>94.550003000000004</v>
      </c>
      <c r="I116">
        <v>9.0138250000000006</v>
      </c>
      <c r="J116">
        <v>3.4903580000000001</v>
      </c>
      <c r="K116">
        <v>21.809999000000001</v>
      </c>
      <c r="L116">
        <v>20.299999</v>
      </c>
      <c r="M116">
        <v>28.91</v>
      </c>
      <c r="N116">
        <f t="shared" si="13"/>
        <v>0</v>
      </c>
      <c r="O116">
        <f t="shared" si="14"/>
        <v>0.89480289876643448</v>
      </c>
      <c r="P116">
        <f t="shared" si="15"/>
        <v>0.74282982791586993</v>
      </c>
      <c r="Q116">
        <f t="shared" si="16"/>
        <v>3.6640627346117065</v>
      </c>
      <c r="R116">
        <f t="shared" si="17"/>
        <v>0.9710246925795053</v>
      </c>
      <c r="S116">
        <f t="shared" si="18"/>
        <v>2.420115243583028</v>
      </c>
      <c r="T116">
        <f t="shared" si="19"/>
        <v>0.87668061894632587</v>
      </c>
      <c r="U116">
        <f t="shared" si="20"/>
        <v>0.22151756881738827</v>
      </c>
      <c r="V116">
        <f t="shared" si="21"/>
        <v>1.0471075047107505</v>
      </c>
      <c r="W116">
        <f t="shared" si="22"/>
        <v>0.68198871169480924</v>
      </c>
      <c r="X116">
        <f t="shared" si="23"/>
        <v>0.85425726493237564</v>
      </c>
      <c r="Y116">
        <f t="shared" si="24"/>
        <v>2.2893569844789359</v>
      </c>
    </row>
    <row r="117" spans="1:25" x14ac:dyDescent="0.25">
      <c r="A117" s="1">
        <v>40756</v>
      </c>
      <c r="C117">
        <v>249.699997</v>
      </c>
      <c r="D117">
        <v>402.45001200000002</v>
      </c>
      <c r="E117">
        <v>115.949997</v>
      </c>
      <c r="F117">
        <v>299.89999399999999</v>
      </c>
      <c r="G117">
        <v>23.93</v>
      </c>
      <c r="H117">
        <v>116.220001</v>
      </c>
      <c r="I117">
        <v>10.294931</v>
      </c>
      <c r="J117">
        <v>3.3052299999999999</v>
      </c>
      <c r="K117">
        <v>21.34</v>
      </c>
      <c r="L117">
        <v>32.490001999999997</v>
      </c>
      <c r="M117">
        <v>40.450001</v>
      </c>
      <c r="N117">
        <f t="shared" si="13"/>
        <v>0</v>
      </c>
      <c r="O117">
        <f t="shared" si="14"/>
        <v>0.87414818424366547</v>
      </c>
      <c r="P117">
        <f t="shared" si="15"/>
        <v>0.76950289101338432</v>
      </c>
      <c r="Q117">
        <f t="shared" si="16"/>
        <v>4.2463573248072679</v>
      </c>
      <c r="R117">
        <f t="shared" si="17"/>
        <v>1.0597172932862191</v>
      </c>
      <c r="S117">
        <f t="shared" si="18"/>
        <v>2.5070717653221584</v>
      </c>
      <c r="T117">
        <f t="shared" si="19"/>
        <v>1.0776078178508635</v>
      </c>
      <c r="U117">
        <f t="shared" si="20"/>
        <v>0.25300114948568048</v>
      </c>
      <c r="V117">
        <f t="shared" si="21"/>
        <v>0.99156909915690983</v>
      </c>
      <c r="W117">
        <f t="shared" si="22"/>
        <v>0.66729205753595999</v>
      </c>
      <c r="X117">
        <f t="shared" si="23"/>
        <v>1.3672325917931036</v>
      </c>
      <c r="Y117">
        <f t="shared" si="24"/>
        <v>3.2031993189737094</v>
      </c>
    </row>
    <row r="118" spans="1:25" x14ac:dyDescent="0.25">
      <c r="A118" s="1">
        <v>40725</v>
      </c>
      <c r="C118">
        <v>303.60000600000001</v>
      </c>
      <c r="D118">
        <v>461</v>
      </c>
      <c r="E118">
        <v>139.449997</v>
      </c>
      <c r="F118">
        <v>304.10000600000001</v>
      </c>
      <c r="G118">
        <v>23.58</v>
      </c>
      <c r="H118">
        <v>134.970001</v>
      </c>
      <c r="I118">
        <v>13.419354999999999</v>
      </c>
      <c r="J118">
        <v>3.3346659999999999</v>
      </c>
      <c r="K118">
        <v>26.465</v>
      </c>
      <c r="L118">
        <v>25</v>
      </c>
      <c r="M118">
        <v>38.849997999999999</v>
      </c>
      <c r="N118">
        <f t="shared" si="13"/>
        <v>0</v>
      </c>
      <c r="O118">
        <f t="shared" si="14"/>
        <v>1.0628409978766078</v>
      </c>
      <c r="P118">
        <f t="shared" si="15"/>
        <v>0.88145315487571707</v>
      </c>
      <c r="Q118">
        <f t="shared" si="16"/>
        <v>5.1069817294199806</v>
      </c>
      <c r="R118">
        <f t="shared" si="17"/>
        <v>1.0745583250883393</v>
      </c>
      <c r="S118">
        <f t="shared" si="18"/>
        <v>2.4704033525405968</v>
      </c>
      <c r="T118">
        <f t="shared" si="19"/>
        <v>1.2514603940929141</v>
      </c>
      <c r="U118">
        <f t="shared" si="20"/>
        <v>0.32978484657705948</v>
      </c>
      <c r="V118">
        <f t="shared" si="21"/>
        <v>1.0003999000399899</v>
      </c>
      <c r="W118">
        <f t="shared" si="22"/>
        <v>0.82754846779237023</v>
      </c>
      <c r="X118">
        <f t="shared" si="23"/>
        <v>1.0520410184901681</v>
      </c>
      <c r="Y118">
        <f t="shared" si="24"/>
        <v>3.0764965156794424</v>
      </c>
    </row>
    <row r="119" spans="1:25" x14ac:dyDescent="0.25">
      <c r="A119" s="1">
        <v>40695</v>
      </c>
      <c r="C119">
        <v>308.5</v>
      </c>
      <c r="D119">
        <v>458.64999399999999</v>
      </c>
      <c r="E119">
        <v>142.35000600000001</v>
      </c>
      <c r="F119">
        <v>329.39999399999999</v>
      </c>
      <c r="G119">
        <v>26.67</v>
      </c>
      <c r="H119">
        <v>133.08999600000001</v>
      </c>
      <c r="I119">
        <v>15.142856999999999</v>
      </c>
      <c r="J119">
        <v>3.7385640000000002</v>
      </c>
      <c r="K119">
        <v>27.105</v>
      </c>
      <c r="L119">
        <v>28.85</v>
      </c>
      <c r="M119">
        <v>33.840000000000003</v>
      </c>
      <c r="N119">
        <f t="shared" si="13"/>
        <v>0</v>
      </c>
      <c r="O119">
        <f t="shared" si="14"/>
        <v>1.0799948661560088</v>
      </c>
      <c r="P119">
        <f t="shared" si="15"/>
        <v>0.87695983556405355</v>
      </c>
      <c r="Q119">
        <f t="shared" si="16"/>
        <v>5.2131867727815342</v>
      </c>
      <c r="R119">
        <f t="shared" si="17"/>
        <v>1.1639575759717313</v>
      </c>
      <c r="S119">
        <f t="shared" si="18"/>
        <v>2.7941330539549503</v>
      </c>
      <c r="T119">
        <f t="shared" si="19"/>
        <v>1.2340287294210244</v>
      </c>
      <c r="U119">
        <f t="shared" si="20"/>
        <v>0.37214044732279244</v>
      </c>
      <c r="V119">
        <f t="shared" si="21"/>
        <v>1.1215693121569312</v>
      </c>
      <c r="W119">
        <f t="shared" si="22"/>
        <v>0.84756097560975607</v>
      </c>
      <c r="X119">
        <f t="shared" si="23"/>
        <v>1.214055335337654</v>
      </c>
      <c r="Y119">
        <f t="shared" si="24"/>
        <v>2.679759265125119</v>
      </c>
    </row>
    <row r="120" spans="1:25" x14ac:dyDescent="0.25">
      <c r="A120" s="1">
        <v>40664</v>
      </c>
      <c r="C120">
        <v>321.89999399999999</v>
      </c>
      <c r="D120">
        <v>468.35000600000001</v>
      </c>
      <c r="E120">
        <v>123.400002</v>
      </c>
      <c r="F120">
        <v>345.60000600000001</v>
      </c>
      <c r="G120">
        <v>27.98</v>
      </c>
      <c r="H120">
        <v>140.729996</v>
      </c>
      <c r="I120">
        <v>16.949307999999998</v>
      </c>
      <c r="J120">
        <v>3.723897</v>
      </c>
      <c r="K120">
        <v>28.184999000000001</v>
      </c>
      <c r="L120">
        <v>42.849997999999999</v>
      </c>
      <c r="M120">
        <v>37.599997999999999</v>
      </c>
      <c r="N120">
        <f t="shared" si="13"/>
        <v>0</v>
      </c>
      <c r="O120">
        <f t="shared" si="14"/>
        <v>1.1269054811528363</v>
      </c>
      <c r="P120">
        <f t="shared" si="15"/>
        <v>0.8955067036328872</v>
      </c>
      <c r="Q120">
        <f t="shared" si="16"/>
        <v>4.5191937553386179</v>
      </c>
      <c r="R120">
        <f t="shared" si="17"/>
        <v>1.2212014346289752</v>
      </c>
      <c r="S120">
        <f t="shared" si="18"/>
        <v>2.9313776846516499</v>
      </c>
      <c r="T120">
        <f t="shared" si="19"/>
        <v>1.304867859153785</v>
      </c>
      <c r="U120">
        <f t="shared" si="20"/>
        <v>0.41653454568921727</v>
      </c>
      <c r="V120">
        <f t="shared" si="21"/>
        <v>1.1171692117169212</v>
      </c>
      <c r="W120">
        <f t="shared" si="22"/>
        <v>0.88133205128205128</v>
      </c>
      <c r="X120">
        <f t="shared" si="23"/>
        <v>1.8031982215288664</v>
      </c>
      <c r="Y120">
        <f t="shared" si="24"/>
        <v>2.9775101362052583</v>
      </c>
    </row>
    <row r="121" spans="1:25" x14ac:dyDescent="0.25">
      <c r="A121" s="1">
        <v>40634</v>
      </c>
      <c r="C121">
        <v>327.79998799999998</v>
      </c>
      <c r="D121">
        <v>462.54998799999998</v>
      </c>
      <c r="E121">
        <v>133</v>
      </c>
      <c r="F121">
        <v>348.29998799999998</v>
      </c>
      <c r="G121">
        <v>25.68</v>
      </c>
      <c r="H121">
        <v>151.009995</v>
      </c>
      <c r="I121">
        <v>17.557604000000001</v>
      </c>
      <c r="J121">
        <v>3.6460509999999999</v>
      </c>
      <c r="K121">
        <v>28.424999</v>
      </c>
      <c r="L121">
        <v>48.650002000000001</v>
      </c>
      <c r="M121">
        <v>46.880001</v>
      </c>
      <c r="N121">
        <f t="shared" si="13"/>
        <v>0</v>
      </c>
      <c r="O121">
        <f t="shared" si="14"/>
        <v>1.1475601431636995</v>
      </c>
      <c r="P121">
        <f t="shared" si="15"/>
        <v>0.88441680305927339</v>
      </c>
      <c r="Q121">
        <f t="shared" si="16"/>
        <v>4.8707679069570533</v>
      </c>
      <c r="R121">
        <f t="shared" si="17"/>
        <v>1.2307420070671378</v>
      </c>
      <c r="S121">
        <f t="shared" si="18"/>
        <v>2.6904138292299633</v>
      </c>
      <c r="T121">
        <f t="shared" si="19"/>
        <v>1.4001854223492893</v>
      </c>
      <c r="U121">
        <f t="shared" si="20"/>
        <v>0.43148361015866754</v>
      </c>
      <c r="V121">
        <f t="shared" si="21"/>
        <v>1.0938154093815409</v>
      </c>
      <c r="W121">
        <f t="shared" si="22"/>
        <v>0.88883674171357097</v>
      </c>
      <c r="X121">
        <f t="shared" si="23"/>
        <v>2.0472719061451485</v>
      </c>
      <c r="Y121">
        <f t="shared" si="24"/>
        <v>3.7123852549889134</v>
      </c>
    </row>
    <row r="122" spans="1:25" x14ac:dyDescent="0.25">
      <c r="A122" s="1">
        <v>40603</v>
      </c>
      <c r="C122">
        <v>343.79998799999998</v>
      </c>
      <c r="D122">
        <v>454</v>
      </c>
      <c r="E122">
        <v>114.449997</v>
      </c>
      <c r="F122">
        <v>335.29998799999998</v>
      </c>
      <c r="G122">
        <v>22.52</v>
      </c>
      <c r="H122">
        <v>158.60000600000001</v>
      </c>
      <c r="I122">
        <v>16.718893000000001</v>
      </c>
      <c r="J122">
        <v>3.502974</v>
      </c>
      <c r="K122">
        <v>29.219999000000001</v>
      </c>
      <c r="L122">
        <v>56.540000999999997</v>
      </c>
      <c r="M122">
        <v>36.770000000000003</v>
      </c>
      <c r="N122">
        <f t="shared" si="13"/>
        <v>0</v>
      </c>
      <c r="O122">
        <f t="shared" si="14"/>
        <v>1.2035728428670904</v>
      </c>
      <c r="P122">
        <f t="shared" si="15"/>
        <v>0.8680688336520076</v>
      </c>
      <c r="Q122">
        <f t="shared" si="16"/>
        <v>4.1914238521724139</v>
      </c>
      <c r="R122">
        <f t="shared" si="17"/>
        <v>1.1848056113074203</v>
      </c>
      <c r="S122">
        <f t="shared" si="18"/>
        <v>2.3593504452592979</v>
      </c>
      <c r="T122">
        <f t="shared" si="19"/>
        <v>1.4705610472055828</v>
      </c>
      <c r="U122">
        <f t="shared" si="20"/>
        <v>0.4108720249925033</v>
      </c>
      <c r="V122">
        <f t="shared" si="21"/>
        <v>1.0508923050892305</v>
      </c>
      <c r="W122">
        <f t="shared" si="22"/>
        <v>0.91369602876798006</v>
      </c>
      <c r="X122">
        <f t="shared" si="23"/>
        <v>2.3792960094990048</v>
      </c>
      <c r="Y122">
        <f t="shared" si="24"/>
        <v>2.9117833386126071</v>
      </c>
    </row>
    <row r="123" spans="1:25" x14ac:dyDescent="0.25">
      <c r="A123" s="1">
        <v>40575</v>
      </c>
      <c r="C123">
        <v>349.5</v>
      </c>
      <c r="D123">
        <v>494.70001200000002</v>
      </c>
      <c r="E123">
        <v>122.900002</v>
      </c>
      <c r="F123">
        <v>380</v>
      </c>
      <c r="G123">
        <v>19.950001</v>
      </c>
      <c r="H123">
        <v>163.779999</v>
      </c>
      <c r="I123">
        <v>19.142856999999999</v>
      </c>
      <c r="J123">
        <v>3.5292300000000001</v>
      </c>
      <c r="K123">
        <v>32.314999</v>
      </c>
      <c r="L123">
        <v>66.199996999999996</v>
      </c>
      <c r="M123">
        <v>33.110000999999997</v>
      </c>
      <c r="N123">
        <f t="shared" si="13"/>
        <v>0</v>
      </c>
      <c r="O123">
        <f t="shared" si="14"/>
        <v>1.2235274091459483</v>
      </c>
      <c r="P123">
        <f t="shared" si="15"/>
        <v>0.94588912428298277</v>
      </c>
      <c r="Q123">
        <f t="shared" si="16"/>
        <v>4.5008825977936668</v>
      </c>
      <c r="R123">
        <f t="shared" si="17"/>
        <v>1.342756183745583</v>
      </c>
      <c r="S123">
        <f t="shared" si="18"/>
        <v>2.0900996333158721</v>
      </c>
      <c r="T123">
        <f t="shared" si="19"/>
        <v>1.5185906540304248</v>
      </c>
      <c r="U123">
        <f t="shared" si="20"/>
        <v>0.47044169848637202</v>
      </c>
      <c r="V123">
        <f t="shared" si="21"/>
        <v>1.0587691058769106</v>
      </c>
      <c r="W123">
        <f t="shared" si="22"/>
        <v>1.0104752657911193</v>
      </c>
      <c r="X123">
        <f t="shared" si="23"/>
        <v>2.7858044907170427</v>
      </c>
      <c r="Y123">
        <f t="shared" si="24"/>
        <v>2.6219512987012985</v>
      </c>
    </row>
    <row r="124" spans="1:25" x14ac:dyDescent="0.25">
      <c r="A124" s="1">
        <v>40544</v>
      </c>
      <c r="C124">
        <v>335.5</v>
      </c>
      <c r="D124">
        <v>484.85000600000001</v>
      </c>
      <c r="E124">
        <v>118</v>
      </c>
      <c r="F124">
        <v>381.5</v>
      </c>
      <c r="G124">
        <v>21.07</v>
      </c>
      <c r="H124">
        <v>163.61999499999999</v>
      </c>
      <c r="I124">
        <v>17.327188</v>
      </c>
      <c r="J124">
        <v>3.8248199999999999</v>
      </c>
      <c r="K124">
        <v>32.200001</v>
      </c>
      <c r="L124">
        <v>59.110000999999997</v>
      </c>
      <c r="M124">
        <v>27.389999</v>
      </c>
      <c r="N124">
        <f t="shared" si="13"/>
        <v>0</v>
      </c>
      <c r="O124">
        <f t="shared" si="14"/>
        <v>1.1745162969054812</v>
      </c>
      <c r="P124">
        <f t="shared" si="15"/>
        <v>0.92705546080305934</v>
      </c>
      <c r="Q124">
        <f t="shared" si="16"/>
        <v>4.3214331806085138</v>
      </c>
      <c r="R124">
        <f t="shared" si="17"/>
        <v>1.3480565371024735</v>
      </c>
      <c r="S124">
        <f t="shared" si="18"/>
        <v>2.2074384494499739</v>
      </c>
      <c r="T124">
        <f t="shared" si="19"/>
        <v>1.5171070749579429</v>
      </c>
      <c r="U124">
        <f t="shared" si="20"/>
        <v>0.42582106488664068</v>
      </c>
      <c r="V124">
        <f t="shared" si="21"/>
        <v>1.1474461147446113</v>
      </c>
      <c r="W124">
        <f t="shared" si="22"/>
        <v>1.0068793308317698</v>
      </c>
      <c r="X124">
        <f t="shared" si="23"/>
        <v>2.487445826199794</v>
      </c>
      <c r="Y124">
        <f t="shared" si="24"/>
        <v>2.1689894678492241</v>
      </c>
    </row>
    <row r="125" spans="1:25" x14ac:dyDescent="0.25">
      <c r="A125" s="1">
        <v>40513</v>
      </c>
      <c r="C125">
        <v>312.89999399999999</v>
      </c>
      <c r="D125">
        <v>465.54998799999998</v>
      </c>
      <c r="E125">
        <v>121.400002</v>
      </c>
      <c r="F125">
        <v>376.29998799999998</v>
      </c>
      <c r="G125">
        <v>22.879999000000002</v>
      </c>
      <c r="H125">
        <v>168.16000399999999</v>
      </c>
      <c r="I125">
        <v>15.225806</v>
      </c>
      <c r="J125">
        <v>3.94482</v>
      </c>
      <c r="K125">
        <v>30.695</v>
      </c>
      <c r="L125">
        <v>58.130001</v>
      </c>
      <c r="M125">
        <v>30.18</v>
      </c>
      <c r="N125">
        <f t="shared" si="13"/>
        <v>0</v>
      </c>
      <c r="O125">
        <f t="shared" si="14"/>
        <v>1.095398337569679</v>
      </c>
      <c r="P125">
        <f t="shared" si="15"/>
        <v>0.89015294072657736</v>
      </c>
      <c r="Q125">
        <f t="shared" si="16"/>
        <v>4.4459491251588128</v>
      </c>
      <c r="R125">
        <f t="shared" si="17"/>
        <v>1.3296819363957597</v>
      </c>
      <c r="S125">
        <f t="shared" si="18"/>
        <v>2.3970664222105817</v>
      </c>
      <c r="T125">
        <f t="shared" si="19"/>
        <v>1.5592026622012547</v>
      </c>
      <c r="U125">
        <f t="shared" si="20"/>
        <v>0.37417894494348436</v>
      </c>
      <c r="V125">
        <f t="shared" si="21"/>
        <v>1.1834461183446119</v>
      </c>
      <c r="W125">
        <f t="shared" si="22"/>
        <v>0.9598186366479049</v>
      </c>
      <c r="X125">
        <f t="shared" si="23"/>
        <v>2.4462058182749793</v>
      </c>
      <c r="Y125">
        <f t="shared" si="24"/>
        <v>2.3899271460247071</v>
      </c>
    </row>
    <row r="126" spans="1:25" x14ac:dyDescent="0.25">
      <c r="A126" s="1">
        <v>40483</v>
      </c>
      <c r="C126">
        <v>273.79998799999998</v>
      </c>
      <c r="D126">
        <v>425.95001200000002</v>
      </c>
      <c r="E126">
        <v>123.800003</v>
      </c>
      <c r="F126">
        <v>355.70001200000002</v>
      </c>
      <c r="G126">
        <v>19.920000000000002</v>
      </c>
      <c r="H126">
        <v>156.13999899999999</v>
      </c>
      <c r="I126">
        <v>14.875576000000001</v>
      </c>
      <c r="J126">
        <v>4.0509740000000001</v>
      </c>
      <c r="K126">
        <v>32.130001</v>
      </c>
      <c r="L126">
        <v>61.830002</v>
      </c>
      <c r="M126">
        <v>27.440000999999999</v>
      </c>
      <c r="N126">
        <f t="shared" si="13"/>
        <v>0</v>
      </c>
      <c r="O126">
        <f t="shared" si="14"/>
        <v>0.95851728166475458</v>
      </c>
      <c r="P126">
        <f t="shared" si="15"/>
        <v>0.81443596940726581</v>
      </c>
      <c r="Q126">
        <f t="shared" si="16"/>
        <v>4.5338427179968948</v>
      </c>
      <c r="R126">
        <f t="shared" si="17"/>
        <v>1.2568905017667844</v>
      </c>
      <c r="S126">
        <f t="shared" si="18"/>
        <v>2.0869565217391308</v>
      </c>
      <c r="T126">
        <f t="shared" si="19"/>
        <v>1.4477515242976637</v>
      </c>
      <c r="U126">
        <f t="shared" si="20"/>
        <v>0.36557193314472924</v>
      </c>
      <c r="V126">
        <f t="shared" si="21"/>
        <v>1.2152923215292322</v>
      </c>
      <c r="W126">
        <f t="shared" si="22"/>
        <v>1.0046904627892432</v>
      </c>
      <c r="X126">
        <f t="shared" si="23"/>
        <v>2.601907931093165</v>
      </c>
      <c r="Y126">
        <f t="shared" si="24"/>
        <v>2.1729490814063985</v>
      </c>
    </row>
    <row r="127" spans="1:25" x14ac:dyDescent="0.25">
      <c r="A127" s="1">
        <v>40452</v>
      </c>
      <c r="C127">
        <v>276.70001200000002</v>
      </c>
      <c r="D127">
        <v>425.79998799999998</v>
      </c>
      <c r="E127">
        <v>108</v>
      </c>
      <c r="F127">
        <v>389.29998799999998</v>
      </c>
      <c r="G127">
        <v>19.649999999999999</v>
      </c>
      <c r="H127">
        <v>161.13000500000001</v>
      </c>
      <c r="I127">
        <v>16.267281000000001</v>
      </c>
      <c r="J127">
        <v>4.3465639999999999</v>
      </c>
      <c r="K127">
        <v>32.924999</v>
      </c>
      <c r="L127">
        <v>56.919998</v>
      </c>
      <c r="M127">
        <v>24.17</v>
      </c>
      <c r="N127">
        <f t="shared" si="13"/>
        <v>0</v>
      </c>
      <c r="O127">
        <f t="shared" si="14"/>
        <v>0.96866966750504391</v>
      </c>
      <c r="P127">
        <f t="shared" si="15"/>
        <v>0.81414911663479916</v>
      </c>
      <c r="Q127">
        <f t="shared" si="16"/>
        <v>3.955210029709487</v>
      </c>
      <c r="R127">
        <f t="shared" si="17"/>
        <v>1.3756183321554769</v>
      </c>
      <c r="S127">
        <f t="shared" si="18"/>
        <v>2.0586694604504974</v>
      </c>
      <c r="T127">
        <f t="shared" si="19"/>
        <v>1.4940195455543728</v>
      </c>
      <c r="U127">
        <f t="shared" si="20"/>
        <v>0.39977351883238166</v>
      </c>
      <c r="V127">
        <f t="shared" si="21"/>
        <v>1.3039693303969329</v>
      </c>
      <c r="W127">
        <f t="shared" si="22"/>
        <v>1.0295496873045653</v>
      </c>
      <c r="X127">
        <f t="shared" si="23"/>
        <v>2.3952869067351332</v>
      </c>
      <c r="Y127">
        <f t="shared" si="24"/>
        <v>1.9140006335128288</v>
      </c>
    </row>
    <row r="128" spans="1:25" x14ac:dyDescent="0.25">
      <c r="A128" s="1">
        <v>40422</v>
      </c>
      <c r="C128">
        <v>267.5</v>
      </c>
      <c r="D128">
        <v>427.79998799999998</v>
      </c>
      <c r="E128">
        <v>88.529999000000004</v>
      </c>
      <c r="F128">
        <v>390.70001200000002</v>
      </c>
      <c r="G128">
        <v>19.709999</v>
      </c>
      <c r="H128">
        <v>144.58000200000001</v>
      </c>
      <c r="I128">
        <v>17.373272</v>
      </c>
      <c r="J128">
        <v>4.1183579999999997</v>
      </c>
      <c r="K128">
        <v>31.639999</v>
      </c>
      <c r="L128">
        <v>48.689999</v>
      </c>
      <c r="M128">
        <v>21.309999000000001</v>
      </c>
      <c r="N128">
        <f t="shared" si="13"/>
        <v>0</v>
      </c>
      <c r="O128">
        <f t="shared" si="14"/>
        <v>0.93646232316606925</v>
      </c>
      <c r="P128">
        <f t="shared" si="15"/>
        <v>0.81797320841300192</v>
      </c>
      <c r="Q128">
        <f t="shared" si="16"/>
        <v>3.2421735182867675</v>
      </c>
      <c r="R128">
        <f t="shared" si="17"/>
        <v>1.3805654134275618</v>
      </c>
      <c r="S128">
        <f t="shared" si="18"/>
        <v>2.0649553693033003</v>
      </c>
      <c r="T128">
        <f t="shared" si="19"/>
        <v>1.3405656437749773</v>
      </c>
      <c r="U128">
        <f t="shared" si="20"/>
        <v>0.42695359360129631</v>
      </c>
      <c r="V128">
        <f t="shared" si="21"/>
        <v>1.2355075235507522</v>
      </c>
      <c r="W128">
        <f t="shared" si="22"/>
        <v>0.98936832395247032</v>
      </c>
      <c r="X128">
        <f t="shared" si="23"/>
        <v>2.0489550455298104</v>
      </c>
      <c r="Y128">
        <f t="shared" si="24"/>
        <v>1.6875197180867914</v>
      </c>
    </row>
    <row r="129" spans="1:25" x14ac:dyDescent="0.25">
      <c r="A129" s="1">
        <v>40391</v>
      </c>
      <c r="C129">
        <v>239.699997</v>
      </c>
      <c r="D129">
        <v>380.60000600000001</v>
      </c>
      <c r="E129">
        <v>78.529999000000004</v>
      </c>
      <c r="F129">
        <v>365.20001200000002</v>
      </c>
      <c r="G129">
        <v>17.93</v>
      </c>
      <c r="H129">
        <v>136.929993</v>
      </c>
      <c r="I129">
        <v>17.078341000000002</v>
      </c>
      <c r="J129">
        <v>4.0583580000000001</v>
      </c>
      <c r="K129">
        <v>31.43</v>
      </c>
      <c r="L129">
        <v>42.84</v>
      </c>
      <c r="M129">
        <v>18.93</v>
      </c>
      <c r="N129">
        <f t="shared" si="13"/>
        <v>0</v>
      </c>
      <c r="O129">
        <f t="shared" si="14"/>
        <v>0.83914024692904599</v>
      </c>
      <c r="P129">
        <f t="shared" si="15"/>
        <v>0.7277246768642448</v>
      </c>
      <c r="Q129">
        <f t="shared" si="16"/>
        <v>2.8759503673877407</v>
      </c>
      <c r="R129">
        <f t="shared" si="17"/>
        <v>1.290459406360424</v>
      </c>
      <c r="S129">
        <f t="shared" si="18"/>
        <v>1.8784704033525406</v>
      </c>
      <c r="T129">
        <f t="shared" si="19"/>
        <v>1.269633709218984</v>
      </c>
      <c r="U129">
        <f t="shared" si="20"/>
        <v>0.41970557202456493</v>
      </c>
      <c r="V129">
        <f t="shared" si="21"/>
        <v>1.2175075217507523</v>
      </c>
      <c r="W129">
        <f t="shared" si="22"/>
        <v>0.98280175109443402</v>
      </c>
      <c r="X129">
        <f t="shared" si="23"/>
        <v>1.8027774892847521</v>
      </c>
      <c r="Y129">
        <f t="shared" si="24"/>
        <v>1.4990497307570478</v>
      </c>
    </row>
    <row r="130" spans="1:25" x14ac:dyDescent="0.25">
      <c r="A130" s="1">
        <v>40360</v>
      </c>
      <c r="C130">
        <v>249.10000600000001</v>
      </c>
      <c r="D130">
        <v>405.95001200000002</v>
      </c>
      <c r="E130">
        <v>81.309997999999993</v>
      </c>
      <c r="F130">
        <v>343.60000600000001</v>
      </c>
      <c r="G130">
        <v>20.049999</v>
      </c>
      <c r="H130">
        <v>150.820007</v>
      </c>
      <c r="I130">
        <v>19.235023000000002</v>
      </c>
      <c r="J130">
        <v>4.013128</v>
      </c>
      <c r="K130">
        <v>32.619999</v>
      </c>
      <c r="L130">
        <v>57.529998999999997</v>
      </c>
      <c r="M130">
        <v>17.579999999999998</v>
      </c>
      <c r="N130">
        <f t="shared" si="13"/>
        <v>0</v>
      </c>
      <c r="O130">
        <f t="shared" si="14"/>
        <v>0.87204773951193193</v>
      </c>
      <c r="P130">
        <f t="shared" si="15"/>
        <v>0.77619505162523905</v>
      </c>
      <c r="Q130">
        <f t="shared" si="16"/>
        <v>2.9777603667153545</v>
      </c>
      <c r="R130">
        <f t="shared" si="17"/>
        <v>1.2141342968197879</v>
      </c>
      <c r="S130">
        <f t="shared" si="18"/>
        <v>2.1005761131482452</v>
      </c>
      <c r="T130">
        <f t="shared" si="19"/>
        <v>1.3984238275090186</v>
      </c>
      <c r="U130">
        <f t="shared" si="20"/>
        <v>0.47270670676505772</v>
      </c>
      <c r="V130">
        <f t="shared" si="21"/>
        <v>1.203938520393852</v>
      </c>
      <c r="W130">
        <f t="shared" si="22"/>
        <v>1.0200124765478424</v>
      </c>
      <c r="X130">
        <f t="shared" si="23"/>
        <v>2.4209567496679338</v>
      </c>
      <c r="Y130">
        <f t="shared" si="24"/>
        <v>1.3921444409249286</v>
      </c>
    </row>
    <row r="131" spans="1:25" x14ac:dyDescent="0.25">
      <c r="A131" s="1">
        <v>40330</v>
      </c>
      <c r="C131">
        <v>239.300003</v>
      </c>
      <c r="D131">
        <v>318.89999399999999</v>
      </c>
      <c r="E131">
        <v>72.379997000000003</v>
      </c>
      <c r="F131">
        <v>321.5</v>
      </c>
      <c r="G131">
        <v>18.790001</v>
      </c>
      <c r="H131">
        <v>131.270004</v>
      </c>
      <c r="I131">
        <v>14.645161</v>
      </c>
      <c r="J131">
        <v>3.7869739999999998</v>
      </c>
      <c r="K131">
        <v>31.43</v>
      </c>
      <c r="L131">
        <v>49.259998000000003</v>
      </c>
      <c r="M131">
        <v>18.209999</v>
      </c>
      <c r="N131">
        <f t="shared" si="13"/>
        <v>0</v>
      </c>
      <c r="O131">
        <f t="shared" si="14"/>
        <v>0.83773995044122362</v>
      </c>
      <c r="P131">
        <f t="shared" si="15"/>
        <v>0.60975142256214143</v>
      </c>
      <c r="Q131">
        <f t="shared" si="16"/>
        <v>2.6507230563402091</v>
      </c>
      <c r="R131">
        <f t="shared" si="17"/>
        <v>1.1360424028268552</v>
      </c>
      <c r="S131">
        <f t="shared" si="18"/>
        <v>1.9685700366684129</v>
      </c>
      <c r="T131">
        <f t="shared" si="19"/>
        <v>1.2171535135308951</v>
      </c>
      <c r="U131">
        <f t="shared" si="20"/>
        <v>0.35990941244801522</v>
      </c>
      <c r="V131">
        <f t="shared" si="21"/>
        <v>1.1360923136092314</v>
      </c>
      <c r="W131">
        <f t="shared" si="22"/>
        <v>0.98280175109443402</v>
      </c>
      <c r="X131">
        <f t="shared" si="23"/>
        <v>2.0729415386697458</v>
      </c>
      <c r="Y131">
        <f t="shared" si="24"/>
        <v>1.442033496990814</v>
      </c>
    </row>
    <row r="132" spans="1:25" x14ac:dyDescent="0.25">
      <c r="A132" s="1">
        <v>40299</v>
      </c>
      <c r="C132">
        <v>253.300003</v>
      </c>
      <c r="D132">
        <v>494.79998799999998</v>
      </c>
      <c r="E132">
        <v>71.730002999999996</v>
      </c>
      <c r="F132">
        <v>324</v>
      </c>
      <c r="G132">
        <v>22.790001</v>
      </c>
      <c r="H132">
        <v>144.259995</v>
      </c>
      <c r="I132">
        <v>16.239632</v>
      </c>
      <c r="J132">
        <v>3.458256</v>
      </c>
      <c r="K132">
        <v>35.799999</v>
      </c>
      <c r="L132">
        <v>60.689999</v>
      </c>
      <c r="M132">
        <v>18.030000999999999</v>
      </c>
      <c r="N132">
        <f t="shared" ref="N132:N195" si="25">B132/B$89</f>
        <v>0</v>
      </c>
      <c r="O132">
        <f t="shared" ref="O132:O195" si="26">C132/C$196</f>
        <v>0.8867510626816909</v>
      </c>
      <c r="P132">
        <f t="shared" ref="P132:P195" si="27">D132/D$196</f>
        <v>0.94608028298279156</v>
      </c>
      <c r="Q132">
        <f t="shared" ref="Q132:Q195" si="28">E132/E$196</f>
        <v>2.6269187712656628</v>
      </c>
      <c r="R132">
        <f t="shared" ref="R132:R195" si="29">F132/F$196</f>
        <v>1.1448763250883391</v>
      </c>
      <c r="S132">
        <f t="shared" ref="S132:S195" si="30">G132/G$196</f>
        <v>2.3876376113148248</v>
      </c>
      <c r="T132">
        <f t="shared" ref="T132:T195" si="31">H132/H$196</f>
        <v>1.3375984949021511</v>
      </c>
      <c r="U132">
        <f t="shared" ref="U132:U195" si="32">I132/I$196</f>
        <v>0.39909403600902621</v>
      </c>
      <c r="V132">
        <f t="shared" ref="V132:V195" si="33">J132/J$196</f>
        <v>1.0374769037476903</v>
      </c>
      <c r="W132">
        <f t="shared" ref="W132:W195" si="34">K132/K$185</f>
        <v>1.1194496247654784</v>
      </c>
      <c r="X132">
        <f t="shared" ref="X132:X195" si="35">L132/L$196</f>
        <v>2.5539347344050913</v>
      </c>
      <c r="Y132">
        <f t="shared" ref="Y132:Y195" si="36">M132/M$180</f>
        <v>1.4277796167247385</v>
      </c>
    </row>
    <row r="133" spans="1:25" x14ac:dyDescent="0.25">
      <c r="A133" s="1">
        <v>40269</v>
      </c>
      <c r="C133">
        <v>277.10000600000001</v>
      </c>
      <c r="D133">
        <v>575.5</v>
      </c>
      <c r="E133">
        <v>72.540001000000004</v>
      </c>
      <c r="F133">
        <v>338.29998799999998</v>
      </c>
      <c r="G133">
        <v>24.309999000000001</v>
      </c>
      <c r="H133">
        <v>145.199997</v>
      </c>
      <c r="I133">
        <v>18.820276</v>
      </c>
      <c r="J133">
        <v>3.9184610000000002</v>
      </c>
      <c r="K133">
        <v>40.455002</v>
      </c>
      <c r="L133">
        <v>71.190002000000007</v>
      </c>
      <c r="M133">
        <v>18.260000000000002</v>
      </c>
      <c r="N133">
        <f t="shared" si="25"/>
        <v>0</v>
      </c>
      <c r="O133">
        <f t="shared" si="26"/>
        <v>0.97006996399286627</v>
      </c>
      <c r="P133">
        <f t="shared" si="27"/>
        <v>1.1003824091778203</v>
      </c>
      <c r="Q133">
        <f t="shared" si="28"/>
        <v>2.6565827732438541</v>
      </c>
      <c r="R133">
        <f t="shared" si="29"/>
        <v>1.1954063180212013</v>
      </c>
      <c r="S133">
        <f t="shared" si="30"/>
        <v>2.546883080146674</v>
      </c>
      <c r="T133">
        <f t="shared" si="31"/>
        <v>1.3463143226020273</v>
      </c>
      <c r="U133">
        <f t="shared" si="32"/>
        <v>0.46251416951097235</v>
      </c>
      <c r="V133">
        <f t="shared" si="33"/>
        <v>1.1755384175538417</v>
      </c>
      <c r="W133">
        <f t="shared" si="34"/>
        <v>1.2650094434021264</v>
      </c>
      <c r="X133">
        <f t="shared" si="35"/>
        <v>2.9957920884158842</v>
      </c>
      <c r="Y133">
        <f t="shared" si="36"/>
        <v>1.4459930313588851</v>
      </c>
    </row>
    <row r="134" spans="1:25" x14ac:dyDescent="0.25">
      <c r="A134" s="1">
        <v>40238</v>
      </c>
      <c r="C134">
        <v>292.20001200000002</v>
      </c>
      <c r="D134">
        <v>623.40002400000003</v>
      </c>
      <c r="E134">
        <v>67.900002000000001</v>
      </c>
      <c r="F134">
        <v>327.60000600000001</v>
      </c>
      <c r="G134">
        <v>21.91</v>
      </c>
      <c r="H134">
        <v>170.63000500000001</v>
      </c>
      <c r="I134">
        <v>20.046082999999999</v>
      </c>
      <c r="J134">
        <v>3.8711790000000001</v>
      </c>
      <c r="K134">
        <v>40.400002000000001</v>
      </c>
      <c r="L134">
        <v>73.970000999999996</v>
      </c>
      <c r="M134">
        <v>17.139999</v>
      </c>
      <c r="N134">
        <f t="shared" si="25"/>
        <v>0</v>
      </c>
      <c r="O134">
        <f t="shared" si="26"/>
        <v>1.022931970342704</v>
      </c>
      <c r="P134">
        <f t="shared" si="27"/>
        <v>1.1919694531548757</v>
      </c>
      <c r="Q134">
        <f t="shared" si="28"/>
        <v>2.4866552678490206</v>
      </c>
      <c r="R134">
        <f t="shared" si="29"/>
        <v>1.1575971943462897</v>
      </c>
      <c r="S134">
        <f t="shared" si="30"/>
        <v>2.2954426401257204</v>
      </c>
      <c r="T134">
        <f t="shared" si="31"/>
        <v>1.582104850850345</v>
      </c>
      <c r="U134">
        <f t="shared" si="32"/>
        <v>0.49263875995724088</v>
      </c>
      <c r="V134">
        <f t="shared" si="33"/>
        <v>1.1613538161353816</v>
      </c>
      <c r="W134">
        <f t="shared" si="34"/>
        <v>1.2632896185115698</v>
      </c>
      <c r="X134">
        <f t="shared" si="35"/>
        <v>3.1127790075903499</v>
      </c>
      <c r="Y134">
        <f t="shared" si="36"/>
        <v>1.3573011561609123</v>
      </c>
    </row>
    <row r="135" spans="1:25" x14ac:dyDescent="0.25">
      <c r="A135" s="1">
        <v>40210</v>
      </c>
      <c r="C135">
        <v>275.89999399999999</v>
      </c>
      <c r="D135">
        <v>578.70001200000002</v>
      </c>
      <c r="E135">
        <v>59.442450999999998</v>
      </c>
      <c r="F135">
        <v>330.39999399999999</v>
      </c>
      <c r="G135">
        <v>17.200001</v>
      </c>
      <c r="H135">
        <v>156.35000600000001</v>
      </c>
      <c r="I135">
        <v>17.668202999999998</v>
      </c>
      <c r="J135">
        <v>3.692307</v>
      </c>
      <c r="K135">
        <v>36.810001</v>
      </c>
      <c r="L135">
        <v>70.879997000000003</v>
      </c>
      <c r="M135">
        <v>16.07</v>
      </c>
      <c r="N135">
        <f t="shared" si="25"/>
        <v>0</v>
      </c>
      <c r="O135">
        <f t="shared" si="26"/>
        <v>0.96586896950558709</v>
      </c>
      <c r="P135">
        <f t="shared" si="27"/>
        <v>1.1065009789674953</v>
      </c>
      <c r="Q135">
        <f t="shared" si="28"/>
        <v>2.1769201702380991</v>
      </c>
      <c r="R135">
        <f t="shared" si="29"/>
        <v>1.167491144876325</v>
      </c>
      <c r="S135">
        <f t="shared" si="30"/>
        <v>1.8019906757464641</v>
      </c>
      <c r="T135">
        <f t="shared" si="31"/>
        <v>1.4496987380565367</v>
      </c>
      <c r="U135">
        <f t="shared" si="32"/>
        <v>0.43420161517802769</v>
      </c>
      <c r="V135">
        <f t="shared" si="33"/>
        <v>1.1076922107692211</v>
      </c>
      <c r="W135">
        <f t="shared" si="34"/>
        <v>1.1510319262038775</v>
      </c>
      <c r="X135">
        <f t="shared" si="35"/>
        <v>2.9827465693784023</v>
      </c>
      <c r="Y135">
        <f t="shared" si="36"/>
        <v>1.2725688945201141</v>
      </c>
    </row>
    <row r="136" spans="1:25" x14ac:dyDescent="0.25">
      <c r="A136" s="1">
        <v>40179</v>
      </c>
      <c r="C136">
        <v>267.39999399999999</v>
      </c>
      <c r="D136">
        <v>586.90002400000003</v>
      </c>
      <c r="E136">
        <v>58.249625999999999</v>
      </c>
      <c r="F136">
        <v>323.89999399999999</v>
      </c>
      <c r="G136">
        <v>19.77</v>
      </c>
      <c r="H136">
        <v>148.720001</v>
      </c>
      <c r="I136">
        <v>15.769584999999999</v>
      </c>
      <c r="J136">
        <v>3.5161020000000001</v>
      </c>
      <c r="K136">
        <v>39.029998999999997</v>
      </c>
      <c r="L136">
        <v>62.91</v>
      </c>
      <c r="M136">
        <v>15.9</v>
      </c>
      <c r="N136">
        <f t="shared" si="25"/>
        <v>0</v>
      </c>
      <c r="O136">
        <f t="shared" si="26"/>
        <v>0.93611222278816064</v>
      </c>
      <c r="P136">
        <f t="shared" si="27"/>
        <v>1.122179778202677</v>
      </c>
      <c r="Q136">
        <f t="shared" si="28"/>
        <v>2.1332361572409861</v>
      </c>
      <c r="R136">
        <f t="shared" si="29"/>
        <v>1.1445229469964664</v>
      </c>
      <c r="S136">
        <f t="shared" si="30"/>
        <v>2.0712414876898899</v>
      </c>
      <c r="T136">
        <f t="shared" si="31"/>
        <v>1.3789522833370844</v>
      </c>
      <c r="U136">
        <f t="shared" si="32"/>
        <v>0.38754248395760438</v>
      </c>
      <c r="V136">
        <f t="shared" si="33"/>
        <v>1.0548307054830706</v>
      </c>
      <c r="W136">
        <f t="shared" si="34"/>
        <v>1.2204502501563477</v>
      </c>
      <c r="X136">
        <f t="shared" si="35"/>
        <v>2.6473560189286589</v>
      </c>
      <c r="Y136">
        <f t="shared" si="36"/>
        <v>1.2591067469116251</v>
      </c>
    </row>
    <row r="137" spans="1:25" x14ac:dyDescent="0.25">
      <c r="A137" s="1">
        <v>40148</v>
      </c>
      <c r="C137">
        <v>258.5</v>
      </c>
      <c r="D137">
        <v>600</v>
      </c>
      <c r="E137">
        <v>65.346939000000006</v>
      </c>
      <c r="F137">
        <v>323.5</v>
      </c>
      <c r="G137">
        <v>21.940000999999999</v>
      </c>
      <c r="H137">
        <v>168.83999600000001</v>
      </c>
      <c r="I137">
        <v>16.221197</v>
      </c>
      <c r="J137">
        <v>3.481948</v>
      </c>
      <c r="K137">
        <v>41.560001</v>
      </c>
      <c r="L137">
        <v>67.540001000000004</v>
      </c>
      <c r="M137">
        <v>16.540001</v>
      </c>
      <c r="N137">
        <f t="shared" si="25"/>
        <v>0</v>
      </c>
      <c r="O137">
        <f t="shared" si="26"/>
        <v>0.90495517958291172</v>
      </c>
      <c r="P137">
        <f t="shared" si="27"/>
        <v>1.1472275334608031</v>
      </c>
      <c r="Q137">
        <f t="shared" si="28"/>
        <v>2.3931561902186487</v>
      </c>
      <c r="R137">
        <f t="shared" si="29"/>
        <v>1.1431095406360423</v>
      </c>
      <c r="S137">
        <f t="shared" si="30"/>
        <v>2.2985857517024617</v>
      </c>
      <c r="T137">
        <f t="shared" si="31"/>
        <v>1.5655076414558673</v>
      </c>
      <c r="U137">
        <f t="shared" si="32"/>
        <v>0.39864099011772602</v>
      </c>
      <c r="V137">
        <f t="shared" si="33"/>
        <v>1.0445845044584505</v>
      </c>
      <c r="W137">
        <f t="shared" si="34"/>
        <v>1.2995622576610382</v>
      </c>
      <c r="X137">
        <f t="shared" si="35"/>
        <v>2.8421940576346789</v>
      </c>
      <c r="Y137">
        <f t="shared" si="36"/>
        <v>1.309787852391511</v>
      </c>
    </row>
    <row r="138" spans="1:25" x14ac:dyDescent="0.25">
      <c r="A138" s="1">
        <v>40118</v>
      </c>
      <c r="C138">
        <v>255.5</v>
      </c>
      <c r="D138">
        <v>574.59997599999997</v>
      </c>
      <c r="E138">
        <v>56.162185999999998</v>
      </c>
      <c r="F138">
        <v>321.89999399999999</v>
      </c>
      <c r="G138">
        <v>24.41</v>
      </c>
      <c r="H138">
        <v>169.66000399999999</v>
      </c>
      <c r="I138">
        <v>18.184332000000001</v>
      </c>
      <c r="J138">
        <v>2.8954870000000001</v>
      </c>
      <c r="K138">
        <v>38.419998</v>
      </c>
      <c r="L138">
        <v>57.889999000000003</v>
      </c>
      <c r="M138">
        <v>18.149999999999999</v>
      </c>
      <c r="N138">
        <f t="shared" si="25"/>
        <v>0</v>
      </c>
      <c r="O138">
        <f t="shared" si="26"/>
        <v>0.89445279838852587</v>
      </c>
      <c r="P138">
        <f t="shared" si="27"/>
        <v>1.0986615219885276</v>
      </c>
      <c r="Q138">
        <f t="shared" si="28"/>
        <v>2.0567892718297198</v>
      </c>
      <c r="R138">
        <f t="shared" si="29"/>
        <v>1.1374558091872791</v>
      </c>
      <c r="S138">
        <f t="shared" si="30"/>
        <v>2.5573598742797277</v>
      </c>
      <c r="T138">
        <f t="shared" si="31"/>
        <v>1.5731108683006187</v>
      </c>
      <c r="U138">
        <f t="shared" si="32"/>
        <v>0.44688564679347953</v>
      </c>
      <c r="V138">
        <f t="shared" si="33"/>
        <v>0.8686461868646187</v>
      </c>
      <c r="W138">
        <f t="shared" si="34"/>
        <v>1.2013757973733583</v>
      </c>
      <c r="X138">
        <f t="shared" si="35"/>
        <v>2.4361061403341924</v>
      </c>
      <c r="Y138">
        <f t="shared" si="36"/>
        <v>1.4372822299651566</v>
      </c>
    </row>
    <row r="139" spans="1:25" x14ac:dyDescent="0.25">
      <c r="A139" s="1">
        <v>40087</v>
      </c>
      <c r="C139">
        <v>265.70001200000002</v>
      </c>
      <c r="D139">
        <v>572.29998799999998</v>
      </c>
      <c r="E139">
        <v>67.265395999999996</v>
      </c>
      <c r="F139">
        <v>329.89999399999999</v>
      </c>
      <c r="G139">
        <v>24.290001</v>
      </c>
      <c r="H139">
        <v>170.16999799999999</v>
      </c>
      <c r="I139">
        <v>19.262671999999998</v>
      </c>
      <c r="J139">
        <v>3.0979480000000001</v>
      </c>
      <c r="K139">
        <v>38</v>
      </c>
      <c r="L139">
        <v>58.73</v>
      </c>
      <c r="M139">
        <v>16.07</v>
      </c>
      <c r="N139">
        <f t="shared" si="25"/>
        <v>0</v>
      </c>
      <c r="O139">
        <f t="shared" si="26"/>
        <v>0.93016093645896258</v>
      </c>
      <c r="P139">
        <f t="shared" si="27"/>
        <v>1.0942638393881452</v>
      </c>
      <c r="Q139">
        <f t="shared" si="28"/>
        <v>2.4634145269590779</v>
      </c>
      <c r="R139">
        <f t="shared" si="29"/>
        <v>1.1657243604240282</v>
      </c>
      <c r="S139">
        <f t="shared" si="30"/>
        <v>2.5447879518072289</v>
      </c>
      <c r="T139">
        <f t="shared" si="31"/>
        <v>1.5778396027415782</v>
      </c>
      <c r="U139">
        <f t="shared" si="32"/>
        <v>0.47338618958841311</v>
      </c>
      <c r="V139">
        <f t="shared" si="33"/>
        <v>0.92938449293844927</v>
      </c>
      <c r="W139">
        <f t="shared" si="34"/>
        <v>1.1882426516572857</v>
      </c>
      <c r="X139">
        <f t="shared" si="35"/>
        <v>2.4714547606371027</v>
      </c>
      <c r="Y139">
        <f t="shared" si="36"/>
        <v>1.2725688945201141</v>
      </c>
    </row>
    <row r="140" spans="1:25" x14ac:dyDescent="0.25">
      <c r="A140" s="1">
        <v>40057</v>
      </c>
      <c r="C140">
        <v>280.424194</v>
      </c>
      <c r="D140">
        <v>553</v>
      </c>
      <c r="E140">
        <v>79.114127999999994</v>
      </c>
      <c r="F140">
        <v>325</v>
      </c>
      <c r="G140">
        <v>26.469999000000001</v>
      </c>
      <c r="H140">
        <v>184.35000600000001</v>
      </c>
      <c r="I140">
        <v>21.788017</v>
      </c>
      <c r="J140">
        <v>3.6055380000000001</v>
      </c>
      <c r="K140">
        <v>40.540000999999997</v>
      </c>
      <c r="L140">
        <v>67.629997000000003</v>
      </c>
      <c r="M140">
        <v>16.379999000000002</v>
      </c>
      <c r="N140">
        <f t="shared" si="25"/>
        <v>0</v>
      </c>
      <c r="O140">
        <f t="shared" si="26"/>
        <v>0.98170726050546719</v>
      </c>
      <c r="P140">
        <f t="shared" si="27"/>
        <v>1.0573613766730401</v>
      </c>
      <c r="Q140">
        <f t="shared" si="28"/>
        <v>2.8973425236788901</v>
      </c>
      <c r="R140">
        <f t="shared" si="29"/>
        <v>1.1484098939929328</v>
      </c>
      <c r="S140">
        <f t="shared" si="30"/>
        <v>2.7731795704557363</v>
      </c>
      <c r="T140">
        <f t="shared" si="31"/>
        <v>1.7093185852446655</v>
      </c>
      <c r="U140">
        <f t="shared" si="32"/>
        <v>0.53544733286833557</v>
      </c>
      <c r="V140">
        <f t="shared" si="33"/>
        <v>1.0816615081661509</v>
      </c>
      <c r="W140">
        <f t="shared" si="34"/>
        <v>1.2676673233270792</v>
      </c>
      <c r="X140">
        <f t="shared" si="35"/>
        <v>2.8459812369746804</v>
      </c>
      <c r="Y140">
        <f t="shared" si="36"/>
        <v>1.2971174374406083</v>
      </c>
    </row>
    <row r="141" spans="1:25" x14ac:dyDescent="0.25">
      <c r="A141" s="1">
        <v>40026</v>
      </c>
      <c r="C141">
        <v>293.22619600000002</v>
      </c>
      <c r="D141">
        <v>532</v>
      </c>
      <c r="E141">
        <v>65.078552000000002</v>
      </c>
      <c r="F141">
        <v>325.70001200000002</v>
      </c>
      <c r="G141">
        <v>23.799999</v>
      </c>
      <c r="H141">
        <v>165.46000699999999</v>
      </c>
      <c r="I141">
        <v>22.525347</v>
      </c>
      <c r="J141">
        <v>3.192307</v>
      </c>
      <c r="K141">
        <v>36.549999</v>
      </c>
      <c r="L141">
        <v>73.059997999999993</v>
      </c>
      <c r="M141">
        <v>14.62</v>
      </c>
      <c r="N141">
        <f t="shared" si="25"/>
        <v>0</v>
      </c>
      <c r="O141">
        <f t="shared" si="26"/>
        <v>1.0265244288572306</v>
      </c>
      <c r="P141">
        <f t="shared" si="27"/>
        <v>1.0172084130019121</v>
      </c>
      <c r="Q141">
        <f t="shared" si="28"/>
        <v>2.3833272369386149</v>
      </c>
      <c r="R141">
        <f t="shared" si="29"/>
        <v>1.1508834346289754</v>
      </c>
      <c r="S141">
        <f t="shared" si="30"/>
        <v>2.4934519643792563</v>
      </c>
      <c r="T141">
        <f t="shared" si="31"/>
        <v>1.5341679190388116</v>
      </c>
      <c r="U141">
        <f t="shared" si="32"/>
        <v>0.55356744824844617</v>
      </c>
      <c r="V141">
        <f t="shared" si="33"/>
        <v>0.9576921957692196</v>
      </c>
      <c r="W141">
        <f t="shared" si="34"/>
        <v>1.1429017823639775</v>
      </c>
      <c r="X141">
        <f t="shared" si="35"/>
        <v>3.0744845882723855</v>
      </c>
      <c r="Y141">
        <f t="shared" si="36"/>
        <v>1.1577446943300602</v>
      </c>
    </row>
    <row r="142" spans="1:25" x14ac:dyDescent="0.25">
      <c r="A142" s="1">
        <v>39995</v>
      </c>
      <c r="C142">
        <v>266.2724</v>
      </c>
      <c r="D142">
        <v>497.20001200000002</v>
      </c>
      <c r="E142">
        <v>54.661212999999996</v>
      </c>
      <c r="F142">
        <v>317.5</v>
      </c>
      <c r="G142">
        <v>21.889999</v>
      </c>
      <c r="H142">
        <v>163.300003</v>
      </c>
      <c r="I142">
        <v>18.930876000000001</v>
      </c>
      <c r="J142">
        <v>3.2793839999999999</v>
      </c>
      <c r="K142">
        <v>34.775002000000001</v>
      </c>
      <c r="L142">
        <v>75.989998</v>
      </c>
      <c r="M142">
        <v>13.7</v>
      </c>
      <c r="N142">
        <f t="shared" si="25"/>
        <v>0</v>
      </c>
      <c r="O142">
        <f t="shared" si="26"/>
        <v>0.93216474878132649</v>
      </c>
      <c r="P142">
        <f t="shared" si="27"/>
        <v>0.95066923900573619</v>
      </c>
      <c r="Q142">
        <f t="shared" si="28"/>
        <v>2.0018201656822834</v>
      </c>
      <c r="R142">
        <f t="shared" si="29"/>
        <v>1.1219081272084805</v>
      </c>
      <c r="S142">
        <f t="shared" si="30"/>
        <v>2.2933471974855943</v>
      </c>
      <c r="T142">
        <f t="shared" si="31"/>
        <v>1.5141400651671779</v>
      </c>
      <c r="U142">
        <f t="shared" si="32"/>
        <v>0.46523219910564539</v>
      </c>
      <c r="V142">
        <f t="shared" si="33"/>
        <v>0.98381529838152981</v>
      </c>
      <c r="W142">
        <f t="shared" si="34"/>
        <v>1.0873984365228269</v>
      </c>
      <c r="X142">
        <f t="shared" si="35"/>
        <v>3.1977837956394333</v>
      </c>
      <c r="Y142">
        <f t="shared" si="36"/>
        <v>1.0848907190370605</v>
      </c>
    </row>
    <row r="143" spans="1:25" x14ac:dyDescent="0.25">
      <c r="A143" s="1">
        <v>39965</v>
      </c>
      <c r="C143">
        <v>269.10281400000002</v>
      </c>
      <c r="D143">
        <v>477.79998799999998</v>
      </c>
      <c r="E143">
        <v>49.462482000000001</v>
      </c>
      <c r="F143">
        <v>313</v>
      </c>
      <c r="G143">
        <v>22.01</v>
      </c>
      <c r="H143">
        <v>147.44000199999999</v>
      </c>
      <c r="I143">
        <v>16.995391999999999</v>
      </c>
      <c r="J143">
        <v>3.439794</v>
      </c>
      <c r="K143">
        <v>34.674999</v>
      </c>
      <c r="L143">
        <v>71.089995999999999</v>
      </c>
      <c r="M143">
        <v>13.38</v>
      </c>
      <c r="N143">
        <f t="shared" si="25"/>
        <v>0</v>
      </c>
      <c r="O143">
        <f t="shared" si="26"/>
        <v>0.94207344436996876</v>
      </c>
      <c r="P143">
        <f t="shared" si="27"/>
        <v>0.91357550286806877</v>
      </c>
      <c r="Q143">
        <f t="shared" si="28"/>
        <v>1.8114306009326386</v>
      </c>
      <c r="R143">
        <f t="shared" si="29"/>
        <v>1.1060070671378093</v>
      </c>
      <c r="S143">
        <f t="shared" si="30"/>
        <v>2.3059193294918807</v>
      </c>
      <c r="T143">
        <f t="shared" si="31"/>
        <v>1.3670839567377646</v>
      </c>
      <c r="U143">
        <f t="shared" si="32"/>
        <v>0.41766707440387291</v>
      </c>
      <c r="V143">
        <f t="shared" si="33"/>
        <v>1.0319383031938303</v>
      </c>
      <c r="W143">
        <f t="shared" si="34"/>
        <v>1.0842713883677297</v>
      </c>
      <c r="X143">
        <f t="shared" si="35"/>
        <v>2.9915836718520787</v>
      </c>
      <c r="Y143">
        <f t="shared" si="36"/>
        <v>1.0595502058916693</v>
      </c>
    </row>
    <row r="144" spans="1:25" x14ac:dyDescent="0.25">
      <c r="A144" s="1">
        <v>39934</v>
      </c>
      <c r="C144">
        <v>295.66470299999997</v>
      </c>
      <c r="D144">
        <v>511</v>
      </c>
      <c r="E144">
        <v>50.178176999999998</v>
      </c>
      <c r="F144">
        <v>310.25</v>
      </c>
      <c r="G144">
        <v>24.950001</v>
      </c>
      <c r="H144">
        <v>144.570007</v>
      </c>
      <c r="I144">
        <v>17.797235000000001</v>
      </c>
      <c r="J144">
        <v>3.7553839999999998</v>
      </c>
      <c r="K144">
        <v>36.945</v>
      </c>
      <c r="L144">
        <v>78.639999000000003</v>
      </c>
      <c r="M144">
        <v>15.47</v>
      </c>
      <c r="N144">
        <f t="shared" si="25"/>
        <v>0</v>
      </c>
      <c r="O144">
        <f t="shared" si="26"/>
        <v>1.0350611388769564</v>
      </c>
      <c r="P144">
        <f t="shared" si="27"/>
        <v>0.97705544933078392</v>
      </c>
      <c r="Q144">
        <f t="shared" si="28"/>
        <v>1.8376410087309065</v>
      </c>
      <c r="R144">
        <f t="shared" si="29"/>
        <v>1.0962897526501767</v>
      </c>
      <c r="S144">
        <f t="shared" si="30"/>
        <v>2.6139341016238871</v>
      </c>
      <c r="T144">
        <f t="shared" si="31"/>
        <v>1.3404729687616685</v>
      </c>
      <c r="U144">
        <f t="shared" si="32"/>
        <v>0.43737261693806251</v>
      </c>
      <c r="V144">
        <f t="shared" si="33"/>
        <v>1.1266153126615313</v>
      </c>
      <c r="W144">
        <f t="shared" si="34"/>
        <v>1.1552532833020639</v>
      </c>
      <c r="X144">
        <f t="shared" si="35"/>
        <v>3.3093001856810318</v>
      </c>
      <c r="Y144">
        <f t="shared" si="36"/>
        <v>1.2250554323725056</v>
      </c>
    </row>
    <row r="145" spans="1:25" x14ac:dyDescent="0.25">
      <c r="A145" s="1">
        <v>39904</v>
      </c>
      <c r="C145">
        <v>293.70519999999999</v>
      </c>
      <c r="D145">
        <v>482.5</v>
      </c>
      <c r="E145">
        <v>47.713005000000003</v>
      </c>
      <c r="F145">
        <v>330.5</v>
      </c>
      <c r="G145">
        <v>30.16</v>
      </c>
      <c r="H145">
        <v>128.5</v>
      </c>
      <c r="I145">
        <v>14.75576</v>
      </c>
      <c r="J145">
        <v>3.4530249999999998</v>
      </c>
      <c r="K145">
        <v>35.310001</v>
      </c>
      <c r="L145">
        <v>69.5</v>
      </c>
      <c r="M145">
        <v>12.21</v>
      </c>
      <c r="N145">
        <f t="shared" si="25"/>
        <v>0</v>
      </c>
      <c r="O145">
        <f t="shared" si="26"/>
        <v>1.0282013230577756</v>
      </c>
      <c r="P145">
        <f t="shared" si="27"/>
        <v>0.92256214149139582</v>
      </c>
      <c r="Q145">
        <f t="shared" si="28"/>
        <v>1.7473607029961011</v>
      </c>
      <c r="R145">
        <f t="shared" si="29"/>
        <v>1.167844522968198</v>
      </c>
      <c r="S145">
        <f t="shared" si="30"/>
        <v>3.1597695128339445</v>
      </c>
      <c r="T145">
        <f t="shared" si="31"/>
        <v>1.1914696558455198</v>
      </c>
      <c r="U145">
        <f t="shared" si="32"/>
        <v>0.36262741746737542</v>
      </c>
      <c r="V145">
        <f t="shared" si="33"/>
        <v>1.0359076035907602</v>
      </c>
      <c r="W145">
        <f t="shared" si="34"/>
        <v>1.1041276110068792</v>
      </c>
      <c r="X145">
        <f t="shared" si="35"/>
        <v>2.9246740314026671</v>
      </c>
      <c r="Y145">
        <f t="shared" si="36"/>
        <v>0.9668989547038328</v>
      </c>
    </row>
    <row r="146" spans="1:25" x14ac:dyDescent="0.25">
      <c r="A146" s="1">
        <v>39873</v>
      </c>
      <c r="C146">
        <v>285.64950599999997</v>
      </c>
      <c r="D146">
        <v>471.5</v>
      </c>
      <c r="E146">
        <v>43.080868000000002</v>
      </c>
      <c r="F146">
        <v>313</v>
      </c>
      <c r="G146">
        <v>28.02</v>
      </c>
      <c r="H146">
        <v>106.019997</v>
      </c>
      <c r="I146">
        <v>7.8341010000000004</v>
      </c>
      <c r="J146">
        <v>3.048</v>
      </c>
      <c r="K146">
        <v>29.535</v>
      </c>
      <c r="L146">
        <v>43.110000999999997</v>
      </c>
      <c r="M146">
        <v>12.79</v>
      </c>
      <c r="N146">
        <f t="shared" si="25"/>
        <v>0</v>
      </c>
      <c r="O146">
        <f t="shared" si="26"/>
        <v>1</v>
      </c>
      <c r="P146">
        <f t="shared" si="27"/>
        <v>0.90152963671128106</v>
      </c>
      <c r="Q146">
        <f t="shared" si="28"/>
        <v>1.5777211222425047</v>
      </c>
      <c r="R146">
        <f t="shared" si="29"/>
        <v>1.1060070671378093</v>
      </c>
      <c r="S146">
        <f t="shared" si="30"/>
        <v>2.935568360398114</v>
      </c>
      <c r="T146">
        <f t="shared" si="31"/>
        <v>0.98303197928663855</v>
      </c>
      <c r="U146">
        <f t="shared" si="32"/>
        <v>0.19252548251046256</v>
      </c>
      <c r="V146">
        <f t="shared" si="33"/>
        <v>0.91440009144000911</v>
      </c>
      <c r="W146">
        <f t="shared" si="34"/>
        <v>0.92354596622889307</v>
      </c>
      <c r="X146">
        <f t="shared" si="35"/>
        <v>1.8141395743660864</v>
      </c>
      <c r="Y146">
        <f t="shared" si="36"/>
        <v>1.0128286347798543</v>
      </c>
    </row>
    <row r="147" spans="1:25" x14ac:dyDescent="0.25">
      <c r="A147" s="1">
        <v>39845</v>
      </c>
      <c r="C147">
        <v>276.94070399999998</v>
      </c>
      <c r="D147">
        <v>448.25</v>
      </c>
      <c r="E147">
        <v>35.407024</v>
      </c>
      <c r="F147">
        <v>315.25</v>
      </c>
      <c r="G147">
        <v>26.92</v>
      </c>
      <c r="H147">
        <v>91.080001999999993</v>
      </c>
      <c r="I147">
        <v>4.7373269999999996</v>
      </c>
      <c r="J147">
        <v>3.1216409999999999</v>
      </c>
      <c r="K147">
        <v>30.91</v>
      </c>
      <c r="L147">
        <v>39.939999</v>
      </c>
      <c r="M147">
        <v>12.88</v>
      </c>
      <c r="N147">
        <f t="shared" si="25"/>
        <v>0</v>
      </c>
      <c r="O147">
        <f t="shared" si="26"/>
        <v>0.96951228054985683</v>
      </c>
      <c r="P147">
        <f t="shared" si="27"/>
        <v>0.857074569789675</v>
      </c>
      <c r="Q147">
        <f t="shared" si="28"/>
        <v>1.2966871893237455</v>
      </c>
      <c r="R147">
        <f t="shared" si="29"/>
        <v>1.1139575971731448</v>
      </c>
      <c r="S147">
        <f t="shared" si="30"/>
        <v>2.820324777370351</v>
      </c>
      <c r="T147">
        <f t="shared" si="31"/>
        <v>0.84450629289765955</v>
      </c>
      <c r="U147">
        <f t="shared" si="32"/>
        <v>0.11642129281775178</v>
      </c>
      <c r="V147">
        <f t="shared" si="33"/>
        <v>0.93649239364923931</v>
      </c>
      <c r="W147">
        <f t="shared" si="34"/>
        <v>0.96654158849280802</v>
      </c>
      <c r="X147">
        <f t="shared" si="35"/>
        <v>1.6807406890582517</v>
      </c>
      <c r="Y147">
        <f t="shared" si="36"/>
        <v>1.0199556541019956</v>
      </c>
    </row>
    <row r="148" spans="1:25" x14ac:dyDescent="0.25">
      <c r="A148" s="1">
        <v>39814</v>
      </c>
      <c r="C148">
        <v>323.53289799999999</v>
      </c>
      <c r="D148">
        <v>494.5</v>
      </c>
      <c r="E148">
        <v>38.518310999999997</v>
      </c>
      <c r="F148">
        <v>333</v>
      </c>
      <c r="G148">
        <v>24.780000999999999</v>
      </c>
      <c r="H148">
        <v>80.730002999999996</v>
      </c>
      <c r="I148">
        <v>5.2626730000000004</v>
      </c>
      <c r="J148">
        <v>3.0085120000000001</v>
      </c>
      <c r="K148">
        <v>38.255001</v>
      </c>
      <c r="L148">
        <v>55.400002000000001</v>
      </c>
      <c r="M148">
        <v>12.52</v>
      </c>
      <c r="N148">
        <f t="shared" si="25"/>
        <v>0</v>
      </c>
      <c r="O148">
        <f t="shared" si="26"/>
        <v>1.1326219412401155</v>
      </c>
      <c r="P148">
        <f t="shared" si="27"/>
        <v>0.94550669216061189</v>
      </c>
      <c r="Q148">
        <f t="shared" si="28"/>
        <v>1.4106297221728634</v>
      </c>
      <c r="R148">
        <f t="shared" si="29"/>
        <v>1.1766784452296819</v>
      </c>
      <c r="S148">
        <f t="shared" si="30"/>
        <v>2.5961237297014144</v>
      </c>
      <c r="T148">
        <f t="shared" si="31"/>
        <v>0.74853968008418503</v>
      </c>
      <c r="U148">
        <f t="shared" si="32"/>
        <v>0.12933183509119728</v>
      </c>
      <c r="V148">
        <f t="shared" si="33"/>
        <v>0.90255369025536902</v>
      </c>
      <c r="W148">
        <f t="shared" si="34"/>
        <v>1.1962164165103188</v>
      </c>
      <c r="X148">
        <f t="shared" si="35"/>
        <v>2.331322981137494</v>
      </c>
      <c r="Y148">
        <f t="shared" si="36"/>
        <v>0.99144757681343043</v>
      </c>
    </row>
    <row r="149" spans="1:25" x14ac:dyDescent="0.25">
      <c r="A149" s="1">
        <v>39783</v>
      </c>
      <c r="C149">
        <v>286.73809799999998</v>
      </c>
      <c r="D149">
        <v>526</v>
      </c>
      <c r="E149">
        <v>37.792679</v>
      </c>
      <c r="F149">
        <v>328.5</v>
      </c>
      <c r="G149">
        <v>21.66</v>
      </c>
      <c r="H149">
        <v>84.389999000000003</v>
      </c>
      <c r="I149">
        <v>9.0322580000000006</v>
      </c>
      <c r="J149">
        <v>3.2084100000000002</v>
      </c>
      <c r="K149">
        <v>41.5</v>
      </c>
      <c r="L149">
        <v>40.580002</v>
      </c>
      <c r="M149">
        <v>11.2</v>
      </c>
      <c r="N149">
        <f t="shared" si="25"/>
        <v>0</v>
      </c>
      <c r="O149">
        <f t="shared" si="26"/>
        <v>1.0038109360497196</v>
      </c>
      <c r="P149">
        <f t="shared" si="27"/>
        <v>1.005736137667304</v>
      </c>
      <c r="Q149">
        <f t="shared" si="28"/>
        <v>1.3840553984295474</v>
      </c>
      <c r="R149">
        <f t="shared" si="29"/>
        <v>1.1607773851590106</v>
      </c>
      <c r="S149">
        <f t="shared" si="30"/>
        <v>2.2692509167103196</v>
      </c>
      <c r="T149">
        <f t="shared" si="31"/>
        <v>0.78247566587808381</v>
      </c>
      <c r="U149">
        <f t="shared" si="32"/>
        <v>0.22197056555806283</v>
      </c>
      <c r="V149">
        <f t="shared" si="33"/>
        <v>0.9625230962523097</v>
      </c>
      <c r="W149">
        <f t="shared" si="34"/>
        <v>1.2976860537836148</v>
      </c>
      <c r="X149">
        <f t="shared" si="35"/>
        <v>1.7076730653765222</v>
      </c>
      <c r="Y149">
        <f t="shared" si="36"/>
        <v>0.88691796008869173</v>
      </c>
    </row>
    <row r="150" spans="1:25" x14ac:dyDescent="0.25">
      <c r="A150" s="1">
        <v>39753</v>
      </c>
      <c r="C150">
        <v>266.49011200000001</v>
      </c>
      <c r="D150">
        <v>526.75</v>
      </c>
      <c r="E150">
        <v>31.808669999999999</v>
      </c>
      <c r="F150">
        <v>287</v>
      </c>
      <c r="G150">
        <v>21.85</v>
      </c>
      <c r="H150">
        <v>78.989998</v>
      </c>
      <c r="I150">
        <v>10.368664000000001</v>
      </c>
      <c r="J150">
        <v>3.0742560000000001</v>
      </c>
      <c r="K150">
        <v>45.544991000000003</v>
      </c>
      <c r="L150">
        <v>42.470001000000003</v>
      </c>
      <c r="M150">
        <v>10.23</v>
      </c>
      <c r="N150">
        <f t="shared" si="25"/>
        <v>0</v>
      </c>
      <c r="O150">
        <f t="shared" si="26"/>
        <v>0.93292691358619062</v>
      </c>
      <c r="P150">
        <f t="shared" si="27"/>
        <v>1.00717017208413</v>
      </c>
      <c r="Q150">
        <f t="shared" si="28"/>
        <v>1.1649071353307339</v>
      </c>
      <c r="R150">
        <f t="shared" si="29"/>
        <v>1.0141342756183747</v>
      </c>
      <c r="S150">
        <f t="shared" si="30"/>
        <v>2.2891566265060241</v>
      </c>
      <c r="T150">
        <f t="shared" si="31"/>
        <v>0.7324061146482358</v>
      </c>
      <c r="U150">
        <f t="shared" si="32"/>
        <v>0.25481316102369156</v>
      </c>
      <c r="V150">
        <f t="shared" si="33"/>
        <v>0.92227689222768927</v>
      </c>
      <c r="W150">
        <f t="shared" si="34"/>
        <v>1.4241710756722952</v>
      </c>
      <c r="X150">
        <f t="shared" si="35"/>
        <v>1.7872073242927384</v>
      </c>
      <c r="Y150">
        <f t="shared" si="36"/>
        <v>0.81010452961672474</v>
      </c>
    </row>
    <row r="151" spans="1:25" x14ac:dyDescent="0.25">
      <c r="A151" s="1">
        <v>39722</v>
      </c>
      <c r="C151">
        <v>216.84979200000001</v>
      </c>
      <c r="D151">
        <v>507.25</v>
      </c>
      <c r="E151">
        <v>48.210014000000001</v>
      </c>
      <c r="F151">
        <v>282.5</v>
      </c>
      <c r="G151">
        <v>27.389999</v>
      </c>
      <c r="H151">
        <v>92.5</v>
      </c>
      <c r="I151">
        <v>9.8894009999999994</v>
      </c>
      <c r="J151">
        <v>2.92441</v>
      </c>
      <c r="K151">
        <v>46.900002000000001</v>
      </c>
      <c r="L151">
        <v>50.43</v>
      </c>
      <c r="M151">
        <v>9.58</v>
      </c>
      <c r="N151">
        <f t="shared" si="25"/>
        <v>0</v>
      </c>
      <c r="O151">
        <f t="shared" si="26"/>
        <v>0.75914639250242577</v>
      </c>
      <c r="P151">
        <f t="shared" si="27"/>
        <v>0.96988527724665397</v>
      </c>
      <c r="Q151">
        <f t="shared" si="28"/>
        <v>1.7655623231966184</v>
      </c>
      <c r="R151">
        <f t="shared" si="29"/>
        <v>0.99823321554770317</v>
      </c>
      <c r="S151">
        <f t="shared" si="30"/>
        <v>2.8695651126244108</v>
      </c>
      <c r="T151">
        <f t="shared" si="31"/>
        <v>0.85767270946078278</v>
      </c>
      <c r="U151">
        <f t="shared" si="32"/>
        <v>0.24303512288958884</v>
      </c>
      <c r="V151">
        <f t="shared" si="33"/>
        <v>0.87732308773230872</v>
      </c>
      <c r="W151">
        <f t="shared" si="34"/>
        <v>1.4665416510318949</v>
      </c>
      <c r="X151">
        <f t="shared" si="35"/>
        <v>2.1221771424983671</v>
      </c>
      <c r="Y151">
        <f t="shared" si="36"/>
        <v>0.75863161229014886</v>
      </c>
    </row>
    <row r="152" spans="1:25" x14ac:dyDescent="0.25">
      <c r="A152" s="1">
        <v>39692</v>
      </c>
      <c r="C152">
        <v>261.26480099999998</v>
      </c>
      <c r="D152">
        <v>464</v>
      </c>
      <c r="E152">
        <v>87.503662000000006</v>
      </c>
      <c r="F152">
        <v>348</v>
      </c>
      <c r="G152">
        <v>34.209999000000003</v>
      </c>
      <c r="H152">
        <v>128</v>
      </c>
      <c r="I152">
        <v>22.764976999999998</v>
      </c>
      <c r="J152">
        <v>2.3773330000000001</v>
      </c>
      <c r="K152">
        <v>50.935001</v>
      </c>
      <c r="L152">
        <v>68.300003000000004</v>
      </c>
      <c r="M152">
        <v>11.85</v>
      </c>
      <c r="N152">
        <f t="shared" si="25"/>
        <v>0</v>
      </c>
      <c r="O152">
        <f t="shared" si="26"/>
        <v>0.91463417759245136</v>
      </c>
      <c r="P152">
        <f t="shared" si="27"/>
        <v>0.88718929254302104</v>
      </c>
      <c r="Q152">
        <f t="shared" si="28"/>
        <v>3.2045866812843422</v>
      </c>
      <c r="R152">
        <f t="shared" si="29"/>
        <v>1.2296819787985867</v>
      </c>
      <c r="S152">
        <f t="shared" si="30"/>
        <v>3.5840753273965431</v>
      </c>
      <c r="T152">
        <f t="shared" si="31"/>
        <v>1.1868335871457318</v>
      </c>
      <c r="U152">
        <f t="shared" si="32"/>
        <v>0.55945643045252824</v>
      </c>
      <c r="V152">
        <f t="shared" si="33"/>
        <v>0.71319997131999713</v>
      </c>
      <c r="W152">
        <f t="shared" si="34"/>
        <v>1.5927142276422763</v>
      </c>
      <c r="X152">
        <f t="shared" si="35"/>
        <v>2.8741761887600616</v>
      </c>
      <c r="Y152">
        <f t="shared" si="36"/>
        <v>0.93839087741526761</v>
      </c>
    </row>
    <row r="153" spans="1:25" x14ac:dyDescent="0.25">
      <c r="A153" s="1">
        <v>39661</v>
      </c>
      <c r="C153">
        <v>359.239105</v>
      </c>
      <c r="D153">
        <v>528.75</v>
      </c>
      <c r="E153">
        <v>104.67041</v>
      </c>
      <c r="F153">
        <v>347.75</v>
      </c>
      <c r="G153">
        <v>43.869999</v>
      </c>
      <c r="H153">
        <v>163.970001</v>
      </c>
      <c r="I153">
        <v>23.686636</v>
      </c>
      <c r="J153">
        <v>2.650871</v>
      </c>
      <c r="K153">
        <v>58.400002000000001</v>
      </c>
      <c r="L153">
        <v>121.599998</v>
      </c>
      <c r="M153">
        <v>13.37</v>
      </c>
      <c r="N153">
        <f t="shared" si="25"/>
        <v>0</v>
      </c>
      <c r="O153">
        <f t="shared" si="26"/>
        <v>1.2576220068799979</v>
      </c>
      <c r="P153">
        <f t="shared" si="27"/>
        <v>1.0109942638623326</v>
      </c>
      <c r="Q153">
        <f t="shared" si="28"/>
        <v>3.8332727356092984</v>
      </c>
      <c r="R153">
        <f t="shared" si="29"/>
        <v>1.2287985865724382</v>
      </c>
      <c r="S153">
        <f t="shared" si="30"/>
        <v>4.5961235201676267</v>
      </c>
      <c r="T153">
        <f t="shared" si="31"/>
        <v>1.520352378680619</v>
      </c>
      <c r="U153">
        <f t="shared" si="32"/>
        <v>0.58210648866407166</v>
      </c>
      <c r="V153">
        <f t="shared" si="33"/>
        <v>0.79526137952613796</v>
      </c>
      <c r="W153">
        <f t="shared" si="34"/>
        <v>1.8261414008755472</v>
      </c>
      <c r="X153">
        <f t="shared" si="35"/>
        <v>5.1171274297728955</v>
      </c>
      <c r="Y153">
        <f t="shared" si="36"/>
        <v>1.0587583148558757</v>
      </c>
    </row>
    <row r="154" spans="1:25" x14ac:dyDescent="0.25">
      <c r="A154" s="1">
        <v>39630</v>
      </c>
      <c r="C154">
        <v>345.74050899999997</v>
      </c>
      <c r="D154">
        <v>521.5</v>
      </c>
      <c r="E154">
        <v>99.779822999999993</v>
      </c>
      <c r="F154">
        <v>315.5</v>
      </c>
      <c r="G154">
        <v>40.509998000000003</v>
      </c>
      <c r="H154">
        <v>184.03999300000001</v>
      </c>
      <c r="I154">
        <v>25.069123999999999</v>
      </c>
      <c r="J154">
        <v>2.5667689999999999</v>
      </c>
      <c r="K154">
        <v>55.950001</v>
      </c>
      <c r="L154">
        <v>122.82</v>
      </c>
      <c r="M154">
        <v>17.530000999999999</v>
      </c>
      <c r="N154">
        <f t="shared" si="25"/>
        <v>0</v>
      </c>
      <c r="O154">
        <f t="shared" si="26"/>
        <v>1.2103662066196608</v>
      </c>
      <c r="P154">
        <f t="shared" si="27"/>
        <v>0.99713193116634802</v>
      </c>
      <c r="Q154">
        <f t="shared" si="28"/>
        <v>3.6541681175207161</v>
      </c>
      <c r="R154">
        <f t="shared" si="29"/>
        <v>1.1148409893992932</v>
      </c>
      <c r="S154">
        <f t="shared" si="30"/>
        <v>4.2441066526977478</v>
      </c>
      <c r="T154">
        <f t="shared" si="31"/>
        <v>1.7064441021130108</v>
      </c>
      <c r="U154">
        <f t="shared" si="32"/>
        <v>0.61608156369373035</v>
      </c>
      <c r="V154">
        <f t="shared" si="33"/>
        <v>0.77003077700307765</v>
      </c>
      <c r="W154">
        <f t="shared" si="34"/>
        <v>1.7495309881175736</v>
      </c>
      <c r="X154">
        <f t="shared" si="35"/>
        <v>5.1684671156384976</v>
      </c>
      <c r="Y154">
        <f t="shared" si="36"/>
        <v>1.3881850649350649</v>
      </c>
    </row>
    <row r="155" spans="1:25" x14ac:dyDescent="0.25">
      <c r="A155" s="1">
        <v>39600</v>
      </c>
      <c r="C155">
        <v>370.12521400000003</v>
      </c>
      <c r="D155">
        <v>583.25</v>
      </c>
      <c r="E155">
        <v>91.479752000000005</v>
      </c>
      <c r="F155">
        <v>318.25</v>
      </c>
      <c r="G155">
        <v>40.400002000000001</v>
      </c>
      <c r="H155">
        <v>174.89999399999999</v>
      </c>
      <c r="I155">
        <v>21.336407000000001</v>
      </c>
      <c r="J155">
        <v>2.9427690000000002</v>
      </c>
      <c r="K155">
        <v>60.34</v>
      </c>
      <c r="L155">
        <v>116.900002</v>
      </c>
      <c r="M155">
        <v>17.263000000000002</v>
      </c>
      <c r="N155">
        <f t="shared" si="25"/>
        <v>0</v>
      </c>
      <c r="O155">
        <f t="shared" si="26"/>
        <v>1.2957320290272096</v>
      </c>
      <c r="P155">
        <f t="shared" si="27"/>
        <v>1.1152007648183557</v>
      </c>
      <c r="Q155">
        <f t="shared" si="28"/>
        <v>3.350200302090153</v>
      </c>
      <c r="R155">
        <f t="shared" si="29"/>
        <v>1.1245583038869258</v>
      </c>
      <c r="S155">
        <f t="shared" si="30"/>
        <v>4.2325827134625458</v>
      </c>
      <c r="T155">
        <f t="shared" si="31"/>
        <v>1.6216967755530232</v>
      </c>
      <c r="U155">
        <f t="shared" si="32"/>
        <v>0.5243488758588396</v>
      </c>
      <c r="V155">
        <f t="shared" si="33"/>
        <v>0.88283078828307882</v>
      </c>
      <c r="W155">
        <f t="shared" si="34"/>
        <v>1.8868042526579112</v>
      </c>
      <c r="X155">
        <f t="shared" si="35"/>
        <v>4.9193438866233068</v>
      </c>
      <c r="Y155">
        <f t="shared" si="36"/>
        <v>1.3670414950902756</v>
      </c>
    </row>
    <row r="156" spans="1:25" x14ac:dyDescent="0.25">
      <c r="A156" s="1">
        <v>39569</v>
      </c>
      <c r="C156">
        <v>373.39099099999999</v>
      </c>
      <c r="D156">
        <v>608</v>
      </c>
      <c r="E156">
        <v>96.877280999999996</v>
      </c>
      <c r="F156">
        <v>348.5</v>
      </c>
      <c r="G156">
        <v>49.599997999999999</v>
      </c>
      <c r="H156">
        <v>176.41000399999999</v>
      </c>
      <c r="I156">
        <v>27.585253000000002</v>
      </c>
      <c r="J156">
        <v>2.8612299999999999</v>
      </c>
      <c r="K156">
        <v>69.580001999999993</v>
      </c>
      <c r="L156">
        <v>138.86999499999999</v>
      </c>
      <c r="M156">
        <v>16.672999999999998</v>
      </c>
      <c r="N156">
        <f t="shared" si="25"/>
        <v>0</v>
      </c>
      <c r="O156">
        <f t="shared" si="26"/>
        <v>1.3071648406771619</v>
      </c>
      <c r="P156">
        <f t="shared" si="27"/>
        <v>1.1625239005736139</v>
      </c>
      <c r="Q156">
        <f t="shared" si="28"/>
        <v>3.5478703098350399</v>
      </c>
      <c r="R156">
        <f t="shared" si="29"/>
        <v>1.2314487632508835</v>
      </c>
      <c r="S156">
        <f t="shared" si="30"/>
        <v>5.1964377160817179</v>
      </c>
      <c r="T156">
        <f t="shared" si="31"/>
        <v>1.635697795747757</v>
      </c>
      <c r="U156">
        <f t="shared" si="32"/>
        <v>0.67791622089097203</v>
      </c>
      <c r="V156">
        <f t="shared" si="33"/>
        <v>0.85836908583690852</v>
      </c>
      <c r="W156">
        <f t="shared" si="34"/>
        <v>2.1757348968105061</v>
      </c>
      <c r="X156">
        <f t="shared" si="35"/>
        <v>5.8438772391009817</v>
      </c>
      <c r="Y156">
        <f t="shared" si="36"/>
        <v>1.3203199239784604</v>
      </c>
    </row>
    <row r="157" spans="1:25" x14ac:dyDescent="0.25">
      <c r="A157" s="1">
        <v>39539</v>
      </c>
      <c r="C157">
        <v>383.42181399999998</v>
      </c>
      <c r="D157">
        <v>611</v>
      </c>
      <c r="E157">
        <v>105.35627700000001</v>
      </c>
      <c r="F157">
        <v>383.5</v>
      </c>
      <c r="G157">
        <v>55.040000999999997</v>
      </c>
      <c r="H157">
        <v>191.36999499999999</v>
      </c>
      <c r="I157">
        <v>33.548386000000001</v>
      </c>
      <c r="J157">
        <v>3.0952820000000001</v>
      </c>
      <c r="K157">
        <v>67.199996999999996</v>
      </c>
      <c r="L157">
        <v>121.629997</v>
      </c>
      <c r="M157">
        <v>16.719999000000001</v>
      </c>
      <c r="N157">
        <f t="shared" si="25"/>
        <v>0</v>
      </c>
      <c r="O157">
        <f t="shared" si="26"/>
        <v>1.3422806829569662</v>
      </c>
      <c r="P157">
        <f t="shared" si="27"/>
        <v>1.1682600382409178</v>
      </c>
      <c r="Q157">
        <f t="shared" si="28"/>
        <v>3.8583907729930647</v>
      </c>
      <c r="R157">
        <f t="shared" si="29"/>
        <v>1.3551236749116609</v>
      </c>
      <c r="S157">
        <f t="shared" si="30"/>
        <v>5.7663699319015187</v>
      </c>
      <c r="T157">
        <f t="shared" si="31"/>
        <v>1.7744088877961777</v>
      </c>
      <c r="U157">
        <f t="shared" si="32"/>
        <v>0.82446207957967954</v>
      </c>
      <c r="V157">
        <f t="shared" si="33"/>
        <v>0.92858469285846923</v>
      </c>
      <c r="W157">
        <f t="shared" si="34"/>
        <v>2.1013132270168855</v>
      </c>
      <c r="X157">
        <f t="shared" si="35"/>
        <v>5.1183898369134431</v>
      </c>
      <c r="Y157">
        <f t="shared" si="36"/>
        <v>1.3240417326575864</v>
      </c>
    </row>
    <row r="158" spans="1:25" x14ac:dyDescent="0.25">
      <c r="A158" s="1">
        <v>39508</v>
      </c>
      <c r="C158">
        <v>409.96978799999999</v>
      </c>
      <c r="D158">
        <v>512</v>
      </c>
      <c r="E158">
        <v>104.620705</v>
      </c>
      <c r="F158">
        <v>343</v>
      </c>
      <c r="G158">
        <v>51.709999000000003</v>
      </c>
      <c r="H158">
        <v>165.38999899999999</v>
      </c>
      <c r="I158">
        <v>33.364055999999998</v>
      </c>
      <c r="J158">
        <v>2.8980510000000002</v>
      </c>
      <c r="K158">
        <v>55.110000999999997</v>
      </c>
      <c r="L158">
        <v>112.230003</v>
      </c>
      <c r="M158">
        <v>17.041</v>
      </c>
      <c r="N158">
        <f t="shared" si="25"/>
        <v>0</v>
      </c>
      <c r="O158">
        <f t="shared" si="26"/>
        <v>1.4352196639191808</v>
      </c>
      <c r="P158">
        <f t="shared" si="27"/>
        <v>0.97896749521988524</v>
      </c>
      <c r="Q158">
        <f t="shared" si="28"/>
        <v>3.8314524234377547</v>
      </c>
      <c r="R158">
        <f t="shared" si="29"/>
        <v>1.2120141342756183</v>
      </c>
      <c r="S158">
        <f t="shared" si="30"/>
        <v>5.4174959664745943</v>
      </c>
      <c r="T158">
        <f t="shared" si="31"/>
        <v>1.5335187952437421</v>
      </c>
      <c r="U158">
        <f t="shared" si="32"/>
        <v>0.81993211217293382</v>
      </c>
      <c r="V158">
        <f t="shared" si="33"/>
        <v>0.86941538694153875</v>
      </c>
      <c r="W158">
        <f t="shared" si="34"/>
        <v>1.7232645716072543</v>
      </c>
      <c r="X158">
        <f t="shared" si="35"/>
        <v>4.722822666450984</v>
      </c>
      <c r="Y158">
        <f t="shared" si="36"/>
        <v>1.3494615140956605</v>
      </c>
    </row>
    <row r="159" spans="1:25" x14ac:dyDescent="0.25">
      <c r="A159" s="1">
        <v>39479</v>
      </c>
      <c r="C159">
        <v>388.42678799999999</v>
      </c>
      <c r="D159">
        <v>546</v>
      </c>
      <c r="E159">
        <v>91.380347999999998</v>
      </c>
      <c r="F159">
        <v>355.25</v>
      </c>
      <c r="G159">
        <v>42.360000999999997</v>
      </c>
      <c r="H159">
        <v>169.63000500000001</v>
      </c>
      <c r="I159">
        <v>34.626728</v>
      </c>
      <c r="J159">
        <v>3.3188710000000001</v>
      </c>
      <c r="K159">
        <v>61.75</v>
      </c>
      <c r="L159">
        <v>103.800003</v>
      </c>
      <c r="M159">
        <v>19.667998999999998</v>
      </c>
      <c r="N159">
        <f t="shared" si="25"/>
        <v>0</v>
      </c>
      <c r="O159">
        <f t="shared" si="26"/>
        <v>1.3598020645622961</v>
      </c>
      <c r="P159">
        <f t="shared" si="27"/>
        <v>1.0439770554493308</v>
      </c>
      <c r="Q159">
        <f t="shared" si="28"/>
        <v>3.3465598974809563</v>
      </c>
      <c r="R159">
        <f t="shared" si="29"/>
        <v>1.2553003533568905</v>
      </c>
      <c r="S159">
        <f t="shared" si="30"/>
        <v>4.4379257202723936</v>
      </c>
      <c r="T159">
        <f t="shared" si="31"/>
        <v>1.5728327134507689</v>
      </c>
      <c r="U159">
        <f t="shared" si="32"/>
        <v>0.85096267152523875</v>
      </c>
      <c r="V159">
        <f t="shared" si="33"/>
        <v>0.99566139956613997</v>
      </c>
      <c r="W159">
        <f t="shared" si="34"/>
        <v>1.9308943089430894</v>
      </c>
      <c r="X159">
        <f t="shared" si="35"/>
        <v>4.3680744350161005</v>
      </c>
      <c r="Y159">
        <f t="shared" si="36"/>
        <v>1.5574912100095026</v>
      </c>
    </row>
    <row r="160" spans="1:25" x14ac:dyDescent="0.25">
      <c r="A160" s="1">
        <v>39448</v>
      </c>
      <c r="C160">
        <v>367.971497</v>
      </c>
      <c r="D160">
        <v>532</v>
      </c>
      <c r="E160">
        <v>92.344543000000002</v>
      </c>
      <c r="F160">
        <v>396</v>
      </c>
      <c r="G160">
        <v>51.560001</v>
      </c>
      <c r="H160">
        <v>199.550003</v>
      </c>
      <c r="I160">
        <v>34.811062</v>
      </c>
      <c r="J160">
        <v>3.9947689999999998</v>
      </c>
      <c r="K160">
        <v>69.519997000000004</v>
      </c>
      <c r="L160">
        <v>93.879997000000003</v>
      </c>
      <c r="M160">
        <v>16.818000999999999</v>
      </c>
      <c r="N160">
        <f t="shared" si="25"/>
        <v>0</v>
      </c>
      <c r="O160">
        <f t="shared" si="26"/>
        <v>1.2881923100542665</v>
      </c>
      <c r="P160">
        <f t="shared" si="27"/>
        <v>1.0172084130019121</v>
      </c>
      <c r="Q160">
        <f t="shared" si="28"/>
        <v>3.3818709505790649</v>
      </c>
      <c r="R160">
        <f t="shared" si="29"/>
        <v>1.3992932862190812</v>
      </c>
      <c r="S160">
        <f t="shared" si="30"/>
        <v>5.4017811419591411</v>
      </c>
      <c r="T160">
        <f t="shared" si="31"/>
        <v>1.850255045901809</v>
      </c>
      <c r="U160">
        <f t="shared" si="32"/>
        <v>0.85549273723323549</v>
      </c>
      <c r="V160">
        <f t="shared" si="33"/>
        <v>1.198430819843082</v>
      </c>
      <c r="W160">
        <f t="shared" si="34"/>
        <v>2.1738585678549094</v>
      </c>
      <c r="X160">
        <f t="shared" si="35"/>
        <v>3.9506243063893569</v>
      </c>
      <c r="Y160">
        <f t="shared" si="36"/>
        <v>1.3318024231865695</v>
      </c>
    </row>
    <row r="161" spans="1:25" x14ac:dyDescent="0.25">
      <c r="A161" s="1">
        <v>39417</v>
      </c>
      <c r="C161">
        <v>432.81829800000003</v>
      </c>
      <c r="D161">
        <v>615</v>
      </c>
      <c r="E161">
        <v>99.402100000000004</v>
      </c>
      <c r="F161">
        <v>425.25</v>
      </c>
      <c r="G161">
        <v>62.110000999999997</v>
      </c>
      <c r="H161">
        <v>215.050003</v>
      </c>
      <c r="I161">
        <v>37.207374999999999</v>
      </c>
      <c r="J161">
        <v>4.8600000000000003</v>
      </c>
      <c r="K161">
        <v>81.480002999999996</v>
      </c>
      <c r="L161">
        <v>113.400002</v>
      </c>
      <c r="M161">
        <v>14.696999999999999</v>
      </c>
      <c r="N161">
        <f t="shared" si="25"/>
        <v>0</v>
      </c>
      <c r="O161">
        <f t="shared" si="26"/>
        <v>1.5152075845004265</v>
      </c>
      <c r="P161">
        <f t="shared" si="27"/>
        <v>1.1759082217973231</v>
      </c>
      <c r="Q161">
        <f t="shared" si="28"/>
        <v>3.640335026798013</v>
      </c>
      <c r="R161">
        <f t="shared" si="29"/>
        <v>1.5026501766784452</v>
      </c>
      <c r="S161">
        <f t="shared" si="30"/>
        <v>6.5070718700890513</v>
      </c>
      <c r="T161">
        <f t="shared" si="31"/>
        <v>1.9939731755952375</v>
      </c>
      <c r="U161">
        <f t="shared" si="32"/>
        <v>0.9143828787531233</v>
      </c>
      <c r="V161">
        <f t="shared" si="33"/>
        <v>1.4580001458000147</v>
      </c>
      <c r="W161">
        <f t="shared" si="34"/>
        <v>2.5478424953095682</v>
      </c>
      <c r="X161">
        <f t="shared" si="35"/>
        <v>4.7720581440346841</v>
      </c>
      <c r="Y161">
        <f t="shared" si="36"/>
        <v>1.1638422553056698</v>
      </c>
    </row>
    <row r="162" spans="1:25" x14ac:dyDescent="0.25">
      <c r="A162" s="1">
        <v>39387</v>
      </c>
      <c r="C162">
        <v>424.766998</v>
      </c>
      <c r="D162">
        <v>590</v>
      </c>
      <c r="E162">
        <v>103.07003</v>
      </c>
      <c r="F162">
        <v>440</v>
      </c>
      <c r="G162">
        <v>57.450001</v>
      </c>
      <c r="H162">
        <v>226.63999899999999</v>
      </c>
      <c r="I162">
        <v>42.728110999999998</v>
      </c>
      <c r="J162">
        <v>5.1124099999999997</v>
      </c>
      <c r="K162">
        <v>83.099997999999999</v>
      </c>
      <c r="L162">
        <v>113.82</v>
      </c>
      <c r="M162">
        <v>13.9</v>
      </c>
      <c r="N162">
        <f t="shared" si="25"/>
        <v>0</v>
      </c>
      <c r="O162">
        <f t="shared" si="26"/>
        <v>1.4870216439303068</v>
      </c>
      <c r="P162">
        <f t="shared" si="27"/>
        <v>1.1281070745697896</v>
      </c>
      <c r="Q162">
        <f t="shared" si="28"/>
        <v>3.7746631149857199</v>
      </c>
      <c r="R162">
        <f t="shared" si="29"/>
        <v>1.5547703180212014</v>
      </c>
      <c r="S162">
        <f t="shared" si="30"/>
        <v>6.0188581456259822</v>
      </c>
      <c r="T162">
        <f t="shared" si="31"/>
        <v>2.1014372109677737</v>
      </c>
      <c r="U162">
        <f t="shared" si="32"/>
        <v>1.0500566927890773</v>
      </c>
      <c r="V162">
        <f t="shared" si="33"/>
        <v>1.5337231533723152</v>
      </c>
      <c r="W162">
        <f t="shared" si="34"/>
        <v>2.598498999374609</v>
      </c>
      <c r="X162">
        <f t="shared" si="35"/>
        <v>4.7897323489820369</v>
      </c>
      <c r="Y162">
        <f t="shared" si="36"/>
        <v>1.1007285397529301</v>
      </c>
    </row>
    <row r="163" spans="1:25" x14ac:dyDescent="0.25">
      <c r="A163" s="1">
        <v>39356</v>
      </c>
      <c r="C163">
        <v>430.859711</v>
      </c>
      <c r="D163">
        <v>625</v>
      </c>
      <c r="E163">
        <v>130.21675099999999</v>
      </c>
      <c r="F163">
        <v>547</v>
      </c>
      <c r="G163">
        <v>59.220001000000003</v>
      </c>
      <c r="H163">
        <v>247.91999799999999</v>
      </c>
      <c r="I163">
        <v>46.86636</v>
      </c>
      <c r="J163">
        <v>6.0223579999999997</v>
      </c>
      <c r="K163">
        <v>82.790001000000004</v>
      </c>
      <c r="L163">
        <v>124.510002</v>
      </c>
      <c r="M163">
        <v>14.36</v>
      </c>
      <c r="N163">
        <f t="shared" si="25"/>
        <v>0</v>
      </c>
      <c r="O163">
        <f t="shared" si="26"/>
        <v>1.5083509754083035</v>
      </c>
      <c r="P163">
        <f t="shared" si="27"/>
        <v>1.1950286806883366</v>
      </c>
      <c r="Q163">
        <f t="shared" si="28"/>
        <v>4.7688388851053967</v>
      </c>
      <c r="R163">
        <f t="shared" si="29"/>
        <v>1.9328621908127208</v>
      </c>
      <c r="S163">
        <f t="shared" si="30"/>
        <v>6.2042955474070194</v>
      </c>
      <c r="T163">
        <f t="shared" si="31"/>
        <v>2.2987482855586143</v>
      </c>
      <c r="U163">
        <f t="shared" si="32"/>
        <v>1.1517554563706853</v>
      </c>
      <c r="V163">
        <f t="shared" si="33"/>
        <v>1.806707580670758</v>
      </c>
      <c r="W163">
        <f t="shared" si="34"/>
        <v>2.5888055347091932</v>
      </c>
      <c r="X163">
        <f t="shared" si="35"/>
        <v>5.2395851726517142</v>
      </c>
      <c r="Y163">
        <f t="shared" si="36"/>
        <v>1.1371555273994298</v>
      </c>
    </row>
    <row r="164" spans="1:25" x14ac:dyDescent="0.25">
      <c r="A164" s="1">
        <v>39326</v>
      </c>
      <c r="C164">
        <v>413.01620500000001</v>
      </c>
      <c r="D164">
        <v>567.5</v>
      </c>
      <c r="E164">
        <v>95.923018999999996</v>
      </c>
      <c r="F164">
        <v>577.5</v>
      </c>
      <c r="G164">
        <v>56.349997999999999</v>
      </c>
      <c r="H164">
        <v>216.740005</v>
      </c>
      <c r="I164">
        <v>44.811062</v>
      </c>
      <c r="J164">
        <v>5.2596920000000003</v>
      </c>
      <c r="K164">
        <v>74.150002000000001</v>
      </c>
      <c r="L164">
        <v>98.550003000000004</v>
      </c>
      <c r="M164">
        <v>13.654999999999999</v>
      </c>
      <c r="N164">
        <f t="shared" si="25"/>
        <v>0</v>
      </c>
      <c r="O164">
        <f t="shared" si="26"/>
        <v>1.4458845414562</v>
      </c>
      <c r="P164">
        <f t="shared" si="27"/>
        <v>1.0850860420650095</v>
      </c>
      <c r="Q164">
        <f t="shared" si="28"/>
        <v>3.5129230261927193</v>
      </c>
      <c r="R164">
        <f t="shared" si="29"/>
        <v>2.0406360424028267</v>
      </c>
      <c r="S164">
        <f t="shared" si="30"/>
        <v>5.9036142482975382</v>
      </c>
      <c r="T164">
        <f t="shared" si="31"/>
        <v>2.0096431063447957</v>
      </c>
      <c r="U164">
        <f t="shared" si="32"/>
        <v>1.1012458651421846</v>
      </c>
      <c r="V164">
        <f t="shared" si="33"/>
        <v>1.5779077577907759</v>
      </c>
      <c r="W164">
        <f t="shared" si="34"/>
        <v>2.3186367104440273</v>
      </c>
      <c r="X164">
        <f t="shared" si="35"/>
        <v>4.1471458211331651</v>
      </c>
      <c r="Y164">
        <f t="shared" si="36"/>
        <v>1.0813272093759898</v>
      </c>
    </row>
    <row r="165" spans="1:25" x14ac:dyDescent="0.25">
      <c r="A165" s="1">
        <v>39295</v>
      </c>
      <c r="C165">
        <v>412.14621</v>
      </c>
      <c r="D165">
        <v>557.5</v>
      </c>
      <c r="E165">
        <v>91.300826999999998</v>
      </c>
      <c r="F165">
        <v>554</v>
      </c>
      <c r="G165">
        <v>50.139999000000003</v>
      </c>
      <c r="H165">
        <v>176.009995</v>
      </c>
      <c r="I165">
        <v>45.714286999999999</v>
      </c>
      <c r="J165">
        <v>5.5805119999999997</v>
      </c>
      <c r="K165">
        <v>74.120002999999997</v>
      </c>
      <c r="L165">
        <v>85.410004000000001</v>
      </c>
      <c r="M165">
        <v>11.997999999999999</v>
      </c>
      <c r="N165">
        <f t="shared" si="25"/>
        <v>0</v>
      </c>
      <c r="O165">
        <f t="shared" si="26"/>
        <v>1.4428388684137967</v>
      </c>
      <c r="P165">
        <f t="shared" si="27"/>
        <v>1.0659655831739963</v>
      </c>
      <c r="Q165">
        <f t="shared" si="28"/>
        <v>3.3436476543626918</v>
      </c>
      <c r="R165">
        <f t="shared" si="29"/>
        <v>1.9575971731448762</v>
      </c>
      <c r="S165">
        <f t="shared" si="30"/>
        <v>5.2530119434258777</v>
      </c>
      <c r="T165">
        <f t="shared" si="31"/>
        <v>1.63198885733869</v>
      </c>
      <c r="U165">
        <f t="shared" si="32"/>
        <v>1.1234429020377406</v>
      </c>
      <c r="V165">
        <f t="shared" si="33"/>
        <v>1.6741537674153766</v>
      </c>
      <c r="W165">
        <f t="shared" si="34"/>
        <v>2.317698655409631</v>
      </c>
      <c r="X165">
        <f t="shared" si="35"/>
        <v>3.594193103896373</v>
      </c>
      <c r="Y165">
        <f t="shared" si="36"/>
        <v>0.95011086474501105</v>
      </c>
    </row>
    <row r="166" spans="1:25" x14ac:dyDescent="0.25">
      <c r="A166" s="1">
        <v>39264</v>
      </c>
      <c r="C166">
        <v>379.28689600000001</v>
      </c>
      <c r="D166">
        <v>577.5</v>
      </c>
      <c r="E166">
        <v>82.553443999999999</v>
      </c>
      <c r="F166">
        <v>573.5</v>
      </c>
      <c r="G166">
        <v>40.349997999999999</v>
      </c>
      <c r="H166">
        <v>188.33999600000001</v>
      </c>
      <c r="I166">
        <v>51.603687000000001</v>
      </c>
      <c r="J166">
        <v>5.5752819999999996</v>
      </c>
      <c r="K166">
        <v>74.819999999999993</v>
      </c>
      <c r="L166">
        <v>71.333336000000003</v>
      </c>
      <c r="M166">
        <v>12.802</v>
      </c>
      <c r="N166">
        <f t="shared" si="25"/>
        <v>0</v>
      </c>
      <c r="O166">
        <f t="shared" si="26"/>
        <v>1.3278051879424573</v>
      </c>
      <c r="P166">
        <f t="shared" si="27"/>
        <v>1.1042065009560229</v>
      </c>
      <c r="Q166">
        <f t="shared" si="28"/>
        <v>3.0232982379246338</v>
      </c>
      <c r="R166">
        <f t="shared" si="29"/>
        <v>2.0265017667844525</v>
      </c>
      <c r="S166">
        <f t="shared" si="30"/>
        <v>4.2273439497118908</v>
      </c>
      <c r="T166">
        <f t="shared" si="31"/>
        <v>1.7463143207476</v>
      </c>
      <c r="U166">
        <f t="shared" si="32"/>
        <v>1.268176749188437</v>
      </c>
      <c r="V166">
        <f t="shared" si="33"/>
        <v>1.6725847672584766</v>
      </c>
      <c r="W166">
        <f t="shared" si="34"/>
        <v>2.339587242026266</v>
      </c>
      <c r="X166">
        <f t="shared" si="35"/>
        <v>3.0018238183096551</v>
      </c>
      <c r="Y166">
        <f t="shared" si="36"/>
        <v>1.0137789040228065</v>
      </c>
    </row>
    <row r="167" spans="1:25" x14ac:dyDescent="0.25">
      <c r="A167" s="1">
        <v>39234</v>
      </c>
      <c r="C167">
        <v>385.598206</v>
      </c>
      <c r="D167">
        <v>603</v>
      </c>
      <c r="E167">
        <v>76.688721000000001</v>
      </c>
      <c r="F167">
        <v>584.5</v>
      </c>
      <c r="G167">
        <v>39.099997999999999</v>
      </c>
      <c r="H167">
        <v>216.75</v>
      </c>
      <c r="I167">
        <v>51.419353000000001</v>
      </c>
      <c r="J167">
        <v>5.1966150000000004</v>
      </c>
      <c r="K167">
        <v>80.279999000000004</v>
      </c>
      <c r="L167">
        <v>66.663330000000002</v>
      </c>
      <c r="M167">
        <v>12.35</v>
      </c>
      <c r="N167">
        <f t="shared" si="25"/>
        <v>0</v>
      </c>
      <c r="O167">
        <f t="shared" si="26"/>
        <v>1.3498997824277703</v>
      </c>
      <c r="P167">
        <f t="shared" si="27"/>
        <v>1.152963671128107</v>
      </c>
      <c r="Q167">
        <f t="shared" si="28"/>
        <v>2.8085185043036347</v>
      </c>
      <c r="R167">
        <f t="shared" si="29"/>
        <v>2.0653710247349824</v>
      </c>
      <c r="S167">
        <f t="shared" si="30"/>
        <v>4.0963853326348874</v>
      </c>
      <c r="T167">
        <f t="shared" si="31"/>
        <v>2.0097357813581045</v>
      </c>
      <c r="U167">
        <f t="shared" si="32"/>
        <v>1.2636466834804403</v>
      </c>
      <c r="V167">
        <f t="shared" si="33"/>
        <v>1.5589846558984657</v>
      </c>
      <c r="W167">
        <f t="shared" si="34"/>
        <v>2.5103189180737964</v>
      </c>
      <c r="X167">
        <f t="shared" si="35"/>
        <v>2.8053023035658469</v>
      </c>
      <c r="Y167">
        <f t="shared" si="36"/>
        <v>0.97798542920494136</v>
      </c>
    </row>
    <row r="168" spans="1:25" x14ac:dyDescent="0.25">
      <c r="A168" s="1">
        <v>39203</v>
      </c>
      <c r="C168">
        <v>400.39529399999998</v>
      </c>
      <c r="D168">
        <v>564.5</v>
      </c>
      <c r="E168">
        <v>72.742455000000007</v>
      </c>
      <c r="F168">
        <v>558</v>
      </c>
      <c r="G168">
        <v>36.979999999999997</v>
      </c>
      <c r="H168">
        <v>230.820007</v>
      </c>
      <c r="I168">
        <v>52.746544</v>
      </c>
      <c r="J168">
        <v>5.6068709999999999</v>
      </c>
      <c r="K168">
        <v>68.930000000000007</v>
      </c>
      <c r="L168">
        <v>55.360000999999997</v>
      </c>
      <c r="M168">
        <v>13.382999999999999</v>
      </c>
      <c r="N168">
        <f t="shared" si="25"/>
        <v>0</v>
      </c>
      <c r="O168">
        <f t="shared" si="26"/>
        <v>1.4017013353420609</v>
      </c>
      <c r="P168">
        <f t="shared" si="27"/>
        <v>1.0793499043977055</v>
      </c>
      <c r="Q168">
        <f t="shared" si="28"/>
        <v>2.6639971074230653</v>
      </c>
      <c r="R168">
        <f t="shared" si="29"/>
        <v>1.9717314487632509</v>
      </c>
      <c r="S168">
        <f t="shared" si="30"/>
        <v>3.8742797276060763</v>
      </c>
      <c r="T168">
        <f t="shared" si="31"/>
        <v>2.1401948194751008</v>
      </c>
      <c r="U168">
        <f t="shared" si="32"/>
        <v>1.2962628174387008</v>
      </c>
      <c r="V168">
        <f t="shared" si="33"/>
        <v>1.6820614682061468</v>
      </c>
      <c r="W168">
        <f t="shared" si="34"/>
        <v>2.1554096310193871</v>
      </c>
      <c r="X168">
        <f t="shared" si="35"/>
        <v>2.3296396734262688</v>
      </c>
      <c r="Y168">
        <f t="shared" si="36"/>
        <v>1.0597877732024072</v>
      </c>
    </row>
    <row r="169" spans="1:25" x14ac:dyDescent="0.25">
      <c r="A169" s="1">
        <v>39173</v>
      </c>
      <c r="C169">
        <v>408.22891199999998</v>
      </c>
      <c r="D169">
        <v>565.5</v>
      </c>
      <c r="E169">
        <v>74.094322000000005</v>
      </c>
      <c r="F169">
        <v>573</v>
      </c>
      <c r="G169">
        <v>33.169998</v>
      </c>
      <c r="H169">
        <v>218.61000100000001</v>
      </c>
      <c r="I169">
        <v>53.493088</v>
      </c>
      <c r="J169">
        <v>6.3642050000000001</v>
      </c>
      <c r="K169">
        <v>64.099997999999999</v>
      </c>
      <c r="L169">
        <v>43.860000999999997</v>
      </c>
      <c r="M169">
        <v>13.335000000000001</v>
      </c>
      <c r="N169">
        <f t="shared" si="25"/>
        <v>0</v>
      </c>
      <c r="O169">
        <f t="shared" si="26"/>
        <v>1.4291252161311283</v>
      </c>
      <c r="P169">
        <f t="shared" si="27"/>
        <v>1.0812619502868068</v>
      </c>
      <c r="Q169">
        <f t="shared" si="28"/>
        <v>2.7135056066567067</v>
      </c>
      <c r="R169">
        <f t="shared" si="29"/>
        <v>2.0247349823321557</v>
      </c>
      <c r="S169">
        <f t="shared" si="30"/>
        <v>3.4751176532215822</v>
      </c>
      <c r="T169">
        <f t="shared" si="31"/>
        <v>2.0269819661934534</v>
      </c>
      <c r="U169">
        <f t="shared" si="32"/>
        <v>1.3146093697508667</v>
      </c>
      <c r="V169">
        <f t="shared" si="33"/>
        <v>1.909261690926169</v>
      </c>
      <c r="W169">
        <f t="shared" si="34"/>
        <v>2.004377673545966</v>
      </c>
      <c r="X169">
        <f t="shared" si="35"/>
        <v>1.8457008049207915</v>
      </c>
      <c r="Y169">
        <f t="shared" si="36"/>
        <v>1.0559866962305988</v>
      </c>
    </row>
    <row r="170" spans="1:25" x14ac:dyDescent="0.25">
      <c r="A170" s="1">
        <v>39142</v>
      </c>
      <c r="C170">
        <v>415.19250499999998</v>
      </c>
      <c r="D170">
        <v>552</v>
      </c>
      <c r="E170">
        <v>76.569434999999999</v>
      </c>
      <c r="F170">
        <v>549.5</v>
      </c>
      <c r="G170">
        <v>32.57</v>
      </c>
      <c r="H170">
        <v>206.63000500000001</v>
      </c>
      <c r="I170">
        <v>52.479263000000003</v>
      </c>
      <c r="J170">
        <v>6.1012300000000002</v>
      </c>
      <c r="K170">
        <v>62.759998000000003</v>
      </c>
      <c r="L170">
        <v>45.496665999999998</v>
      </c>
      <c r="M170">
        <v>13.352</v>
      </c>
      <c r="N170">
        <f t="shared" si="25"/>
        <v>0</v>
      </c>
      <c r="O170">
        <f t="shared" si="26"/>
        <v>1.4535033188539805</v>
      </c>
      <c r="P170">
        <f t="shared" si="27"/>
        <v>1.0554493307839388</v>
      </c>
      <c r="Q170">
        <f t="shared" si="28"/>
        <v>2.8041499748258207</v>
      </c>
      <c r="R170">
        <f t="shared" si="29"/>
        <v>1.941696113074205</v>
      </c>
      <c r="S170">
        <f t="shared" si="30"/>
        <v>3.4122577265584075</v>
      </c>
      <c r="T170">
        <f t="shared" si="31"/>
        <v>1.915901797235082</v>
      </c>
      <c r="U170">
        <f t="shared" si="32"/>
        <v>1.2896943032606378</v>
      </c>
      <c r="V170">
        <f t="shared" si="33"/>
        <v>1.8303691830369182</v>
      </c>
      <c r="W170">
        <f t="shared" si="34"/>
        <v>1.9624764853033145</v>
      </c>
      <c r="X170">
        <f t="shared" si="35"/>
        <v>1.9145743534618798</v>
      </c>
      <c r="Y170">
        <f t="shared" si="36"/>
        <v>1.0573329109914475</v>
      </c>
    </row>
    <row r="171" spans="1:25" x14ac:dyDescent="0.25">
      <c r="A171" s="1">
        <v>39114</v>
      </c>
      <c r="C171">
        <v>394.737213</v>
      </c>
      <c r="D171">
        <v>522</v>
      </c>
      <c r="E171">
        <v>66.251495000000006</v>
      </c>
      <c r="F171">
        <v>511.25</v>
      </c>
      <c r="G171">
        <v>26.190000999999999</v>
      </c>
      <c r="H171">
        <v>201.75</v>
      </c>
      <c r="I171">
        <v>53.972351000000003</v>
      </c>
      <c r="J171">
        <v>6.0696409999999998</v>
      </c>
      <c r="K171">
        <v>55.41</v>
      </c>
      <c r="L171">
        <v>46.869999</v>
      </c>
      <c r="M171">
        <v>14.125</v>
      </c>
      <c r="N171">
        <f t="shared" si="25"/>
        <v>0</v>
      </c>
      <c r="O171">
        <f t="shared" si="26"/>
        <v>1.381893560845157</v>
      </c>
      <c r="P171">
        <f t="shared" si="27"/>
        <v>0.99808795411089868</v>
      </c>
      <c r="Q171">
        <f t="shared" si="28"/>
        <v>2.4262831250671106</v>
      </c>
      <c r="R171">
        <f t="shared" si="29"/>
        <v>1.8065371024734982</v>
      </c>
      <c r="S171">
        <f t="shared" si="30"/>
        <v>2.7438450497642743</v>
      </c>
      <c r="T171">
        <f t="shared" si="31"/>
        <v>1.870653720364464</v>
      </c>
      <c r="U171">
        <f t="shared" si="32"/>
        <v>1.3263874078849693</v>
      </c>
      <c r="V171">
        <f t="shared" si="33"/>
        <v>1.820892482089248</v>
      </c>
      <c r="W171">
        <f t="shared" si="34"/>
        <v>1.7326454033771106</v>
      </c>
      <c r="X171">
        <f t="shared" si="35"/>
        <v>1.9723664593837262</v>
      </c>
      <c r="Y171">
        <f t="shared" si="36"/>
        <v>1.1185460880582831</v>
      </c>
    </row>
    <row r="172" spans="1:25" x14ac:dyDescent="0.25">
      <c r="A172" s="1">
        <v>39083</v>
      </c>
      <c r="C172">
        <v>362.74880999999999</v>
      </c>
      <c r="D172">
        <v>534.5</v>
      </c>
      <c r="E172">
        <v>56.460388000000002</v>
      </c>
      <c r="F172">
        <v>433.75</v>
      </c>
      <c r="G172">
        <v>26.715</v>
      </c>
      <c r="H172">
        <v>212.16000399999999</v>
      </c>
      <c r="I172">
        <v>54.368664000000003</v>
      </c>
      <c r="J172">
        <v>5.5743580000000001</v>
      </c>
      <c r="K172">
        <v>53.450001</v>
      </c>
      <c r="L172">
        <v>42.593333999999999</v>
      </c>
      <c r="M172">
        <v>13.516</v>
      </c>
      <c r="N172">
        <f t="shared" si="25"/>
        <v>0</v>
      </c>
      <c r="O172">
        <f t="shared" si="26"/>
        <v>1.2699087601432786</v>
      </c>
      <c r="P172">
        <f t="shared" si="27"/>
        <v>1.0219885277246654</v>
      </c>
      <c r="Q172">
        <f t="shared" si="28"/>
        <v>2.0677101194341589</v>
      </c>
      <c r="R172">
        <f t="shared" si="29"/>
        <v>1.5326855123674912</v>
      </c>
      <c r="S172">
        <f t="shared" si="30"/>
        <v>2.7988475641697224</v>
      </c>
      <c r="T172">
        <f t="shared" si="31"/>
        <v>1.9671767077825999</v>
      </c>
      <c r="U172">
        <f t="shared" si="32"/>
        <v>1.3361269238230673</v>
      </c>
      <c r="V172">
        <f t="shared" si="33"/>
        <v>1.6723075672307568</v>
      </c>
      <c r="W172">
        <f t="shared" si="34"/>
        <v>1.67135712945591</v>
      </c>
      <c r="X172">
        <f t="shared" si="35"/>
        <v>1.792397379290076</v>
      </c>
      <c r="Y172">
        <f t="shared" si="36"/>
        <v>1.0703199239784607</v>
      </c>
    </row>
    <row r="173" spans="1:25" x14ac:dyDescent="0.25">
      <c r="A173" s="1">
        <v>39052</v>
      </c>
      <c r="C173">
        <v>385.598206</v>
      </c>
      <c r="D173">
        <v>567.5</v>
      </c>
      <c r="E173">
        <v>56.211883999999998</v>
      </c>
      <c r="F173">
        <v>409.25</v>
      </c>
      <c r="G173">
        <v>27.555</v>
      </c>
      <c r="H173">
        <v>199.35000600000001</v>
      </c>
      <c r="I173">
        <v>53.585254999999997</v>
      </c>
      <c r="J173">
        <v>5.3666660000000004</v>
      </c>
      <c r="K173">
        <v>55.200001</v>
      </c>
      <c r="L173">
        <v>42.593333999999999</v>
      </c>
      <c r="M173">
        <v>12.864000000000001</v>
      </c>
      <c r="N173">
        <f t="shared" si="25"/>
        <v>0</v>
      </c>
      <c r="O173">
        <f t="shared" si="26"/>
        <v>1.3498997824277703</v>
      </c>
      <c r="P173">
        <f t="shared" si="27"/>
        <v>1.0850860420650095</v>
      </c>
      <c r="Q173">
        <f t="shared" si="28"/>
        <v>2.0586093276450579</v>
      </c>
      <c r="R173">
        <f t="shared" si="29"/>
        <v>1.4461130742049471</v>
      </c>
      <c r="S173">
        <f t="shared" si="30"/>
        <v>2.8868517548454689</v>
      </c>
      <c r="T173">
        <f t="shared" si="31"/>
        <v>1.848400646238306</v>
      </c>
      <c r="U173">
        <f t="shared" si="32"/>
        <v>1.3168744026048651</v>
      </c>
      <c r="V173">
        <f t="shared" si="33"/>
        <v>1.6099999609999962</v>
      </c>
      <c r="W173">
        <f t="shared" si="34"/>
        <v>1.7260788305190744</v>
      </c>
      <c r="X173">
        <f t="shared" si="35"/>
        <v>1.792397379290076</v>
      </c>
      <c r="Y173">
        <f t="shared" si="36"/>
        <v>1.0186886284447261</v>
      </c>
    </row>
    <row r="174" spans="1:25" x14ac:dyDescent="0.25">
      <c r="A174" s="1">
        <v>39022</v>
      </c>
      <c r="C174">
        <v>362.096497</v>
      </c>
      <c r="D174">
        <v>574</v>
      </c>
      <c r="E174">
        <v>52.086697000000001</v>
      </c>
      <c r="F174">
        <v>399</v>
      </c>
      <c r="G174">
        <v>28.024999999999999</v>
      </c>
      <c r="H174">
        <v>194.800003</v>
      </c>
      <c r="I174">
        <v>49.824885999999999</v>
      </c>
      <c r="J174">
        <v>4.9743579999999996</v>
      </c>
      <c r="K174">
        <v>48.400002000000001</v>
      </c>
      <c r="L174">
        <v>46.276668999999998</v>
      </c>
      <c r="M174">
        <v>13.968</v>
      </c>
      <c r="N174">
        <f t="shared" si="25"/>
        <v>0</v>
      </c>
      <c r="O174">
        <f t="shared" si="26"/>
        <v>1.2676251468819275</v>
      </c>
      <c r="P174">
        <f t="shared" si="27"/>
        <v>1.0975143403441683</v>
      </c>
      <c r="Q174">
        <f t="shared" si="28"/>
        <v>1.9075354295262876</v>
      </c>
      <c r="R174">
        <f t="shared" si="29"/>
        <v>1.4098939929328622</v>
      </c>
      <c r="S174">
        <f t="shared" si="30"/>
        <v>2.936092194866422</v>
      </c>
      <c r="T174">
        <f t="shared" si="31"/>
        <v>1.8062123932538228</v>
      </c>
      <c r="U174">
        <f t="shared" si="32"/>
        <v>1.2244621582206805</v>
      </c>
      <c r="V174">
        <f t="shared" si="33"/>
        <v>1.4923075492307547</v>
      </c>
      <c r="W174">
        <f t="shared" si="34"/>
        <v>1.513445966228893</v>
      </c>
      <c r="X174">
        <f t="shared" si="35"/>
        <v>1.9473981594836953</v>
      </c>
      <c r="Y174">
        <f t="shared" si="36"/>
        <v>1.1061133987963256</v>
      </c>
    </row>
    <row r="175" spans="1:25" x14ac:dyDescent="0.25">
      <c r="A175" s="1">
        <v>38991</v>
      </c>
      <c r="C175">
        <v>352.73889200000002</v>
      </c>
      <c r="D175">
        <v>583</v>
      </c>
      <c r="E175">
        <v>51.440581999999999</v>
      </c>
      <c r="F175">
        <v>391.75</v>
      </c>
      <c r="G175">
        <v>25.530000999999999</v>
      </c>
      <c r="H175">
        <v>189.78999300000001</v>
      </c>
      <c r="I175">
        <v>50.055301999999998</v>
      </c>
      <c r="J175">
        <v>4.5384609999999999</v>
      </c>
      <c r="K175">
        <v>47.509998000000003</v>
      </c>
      <c r="L175">
        <v>39.159999999999997</v>
      </c>
      <c r="M175">
        <v>12.268000000000001</v>
      </c>
      <c r="N175">
        <f t="shared" si="25"/>
        <v>0</v>
      </c>
      <c r="O175">
        <f t="shared" si="26"/>
        <v>1.2348661019564307</v>
      </c>
      <c r="P175">
        <f t="shared" si="27"/>
        <v>1.1147227533460804</v>
      </c>
      <c r="Q175">
        <f t="shared" si="28"/>
        <v>1.8838732024119751</v>
      </c>
      <c r="R175">
        <f t="shared" si="29"/>
        <v>1.3842756183745584</v>
      </c>
      <c r="S175">
        <f t="shared" si="30"/>
        <v>2.6746988999476162</v>
      </c>
      <c r="T175">
        <f t="shared" si="31"/>
        <v>1.7597588921605729</v>
      </c>
      <c r="U175">
        <f t="shared" si="32"/>
        <v>1.2301247034927072</v>
      </c>
      <c r="V175">
        <f t="shared" si="33"/>
        <v>1.3615384361538436</v>
      </c>
      <c r="W175">
        <f t="shared" si="34"/>
        <v>1.4856159474671671</v>
      </c>
      <c r="X175">
        <f t="shared" si="35"/>
        <v>1.647917051362999</v>
      </c>
      <c r="Y175">
        <f t="shared" si="36"/>
        <v>0.97149192271143492</v>
      </c>
    </row>
    <row r="176" spans="1:25" x14ac:dyDescent="0.25">
      <c r="A176" s="1">
        <v>38961</v>
      </c>
      <c r="C176">
        <v>358.39700299999998</v>
      </c>
      <c r="D176">
        <v>582</v>
      </c>
      <c r="E176">
        <v>46.371077999999997</v>
      </c>
      <c r="F176">
        <v>375.5</v>
      </c>
      <c r="G176">
        <v>23.139999</v>
      </c>
      <c r="H176">
        <v>169.16999799999999</v>
      </c>
      <c r="I176">
        <v>46.792625000000001</v>
      </c>
      <c r="J176">
        <v>4.4692299999999996</v>
      </c>
      <c r="K176">
        <v>43.799999</v>
      </c>
      <c r="L176">
        <v>34.216667000000001</v>
      </c>
      <c r="M176">
        <v>11.451000000000001</v>
      </c>
      <c r="N176">
        <f t="shared" si="25"/>
        <v>0</v>
      </c>
      <c r="O176">
        <f t="shared" si="26"/>
        <v>1.2546739814771464</v>
      </c>
      <c r="P176">
        <f t="shared" si="27"/>
        <v>1.1128107074569791</v>
      </c>
      <c r="Q176">
        <f t="shared" si="28"/>
        <v>1.6982162295744532</v>
      </c>
      <c r="R176">
        <f t="shared" si="29"/>
        <v>1.3268551236749118</v>
      </c>
      <c r="S176">
        <f t="shared" si="30"/>
        <v>2.4243058145625982</v>
      </c>
      <c r="T176">
        <f t="shared" si="31"/>
        <v>1.5685674653420021</v>
      </c>
      <c r="U176">
        <f t="shared" si="32"/>
        <v>1.1499433956820486</v>
      </c>
      <c r="V176">
        <f t="shared" si="33"/>
        <v>1.3407691340769132</v>
      </c>
      <c r="W176">
        <f t="shared" si="34"/>
        <v>1.3696059724828018</v>
      </c>
      <c r="X176">
        <f t="shared" si="35"/>
        <v>1.439893488000757</v>
      </c>
      <c r="Y176">
        <f t="shared" si="36"/>
        <v>0.90679442508710806</v>
      </c>
    </row>
    <row r="177" spans="1:25" x14ac:dyDescent="0.25">
      <c r="A177" s="1">
        <v>38930</v>
      </c>
      <c r="C177">
        <v>324.88540599999999</v>
      </c>
      <c r="D177">
        <v>597</v>
      </c>
      <c r="E177">
        <v>44.074890000000003</v>
      </c>
      <c r="F177">
        <v>356.5</v>
      </c>
      <c r="G177">
        <v>21.84</v>
      </c>
      <c r="H177">
        <v>148.64999399999999</v>
      </c>
      <c r="I177">
        <v>46.635944000000002</v>
      </c>
      <c r="J177">
        <v>3.8461530000000002</v>
      </c>
      <c r="K177">
        <v>44.41</v>
      </c>
      <c r="L177">
        <v>27.5</v>
      </c>
      <c r="M177">
        <v>12.907999999999999</v>
      </c>
      <c r="N177">
        <f t="shared" si="25"/>
        <v>0</v>
      </c>
      <c r="O177">
        <f t="shared" si="26"/>
        <v>1.1373567927682677</v>
      </c>
      <c r="P177">
        <f t="shared" si="27"/>
        <v>1.1414913957934991</v>
      </c>
      <c r="Q177">
        <f t="shared" si="28"/>
        <v>1.6141245091327998</v>
      </c>
      <c r="R177">
        <f t="shared" si="29"/>
        <v>1.2597173144876326</v>
      </c>
      <c r="S177">
        <f t="shared" si="30"/>
        <v>2.288108957569408</v>
      </c>
      <c r="T177">
        <f t="shared" si="31"/>
        <v>1.3783031688141523</v>
      </c>
      <c r="U177">
        <f t="shared" si="32"/>
        <v>1.1460929110986584</v>
      </c>
      <c r="V177">
        <f t="shared" si="33"/>
        <v>1.1538460153846015</v>
      </c>
      <c r="W177">
        <f t="shared" si="34"/>
        <v>1.3886804252657909</v>
      </c>
      <c r="X177">
        <f t="shared" si="35"/>
        <v>1.1572451203391849</v>
      </c>
      <c r="Y177">
        <f t="shared" si="36"/>
        <v>1.0221729490022173</v>
      </c>
    </row>
    <row r="178" spans="1:25" x14ac:dyDescent="0.25">
      <c r="A178" s="1">
        <v>38899</v>
      </c>
      <c r="C178">
        <v>311.82919299999998</v>
      </c>
      <c r="D178">
        <v>645</v>
      </c>
      <c r="E178">
        <v>41.689239999999998</v>
      </c>
      <c r="F178">
        <v>352</v>
      </c>
      <c r="G178">
        <v>20.805</v>
      </c>
      <c r="H178">
        <v>152.75</v>
      </c>
      <c r="I178">
        <v>43.603687000000001</v>
      </c>
      <c r="J178">
        <v>4.0282049999999998</v>
      </c>
      <c r="K178">
        <v>40.330002</v>
      </c>
      <c r="L178">
        <v>21.876667000000001</v>
      </c>
      <c r="M178">
        <v>11.414999999999999</v>
      </c>
      <c r="N178">
        <f t="shared" si="25"/>
        <v>0</v>
      </c>
      <c r="O178">
        <f t="shared" si="26"/>
        <v>1.0916496841412358</v>
      </c>
      <c r="P178">
        <f t="shared" si="27"/>
        <v>1.2332695984703632</v>
      </c>
      <c r="Q178">
        <f t="shared" si="28"/>
        <v>1.5267564831385734</v>
      </c>
      <c r="R178">
        <f t="shared" si="29"/>
        <v>1.2438162544169611</v>
      </c>
      <c r="S178">
        <f t="shared" si="30"/>
        <v>2.179675222629649</v>
      </c>
      <c r="T178">
        <f t="shared" si="31"/>
        <v>1.4163189877852385</v>
      </c>
      <c r="U178">
        <f t="shared" si="32"/>
        <v>1.0715742468612779</v>
      </c>
      <c r="V178">
        <f t="shared" si="33"/>
        <v>1.208461620846162</v>
      </c>
      <c r="W178">
        <f t="shared" si="34"/>
        <v>1.2611007504690432</v>
      </c>
      <c r="X178">
        <f t="shared" si="35"/>
        <v>0.92060604127401002</v>
      </c>
      <c r="Y178">
        <f t="shared" si="36"/>
        <v>0.90394361735825146</v>
      </c>
    </row>
    <row r="179" spans="1:25" x14ac:dyDescent="0.25">
      <c r="A179" s="1">
        <v>38869</v>
      </c>
      <c r="C179">
        <v>298.99060100000003</v>
      </c>
      <c r="D179">
        <v>630.5</v>
      </c>
      <c r="E179">
        <v>39.263827999999997</v>
      </c>
      <c r="F179">
        <v>334.5</v>
      </c>
      <c r="G179">
        <v>21</v>
      </c>
      <c r="H179">
        <v>150.429993</v>
      </c>
      <c r="I179">
        <v>42.193545999999998</v>
      </c>
      <c r="J179">
        <v>3.687179</v>
      </c>
      <c r="K179">
        <v>41.200001</v>
      </c>
      <c r="L179">
        <v>23.256665999999999</v>
      </c>
      <c r="M179">
        <v>11.138999999999999</v>
      </c>
      <c r="N179">
        <f t="shared" si="25"/>
        <v>0</v>
      </c>
      <c r="O179">
        <f t="shared" si="26"/>
        <v>1.0467044217468384</v>
      </c>
      <c r="P179">
        <f t="shared" si="27"/>
        <v>1.2055449330783938</v>
      </c>
      <c r="Q179">
        <f t="shared" si="28"/>
        <v>1.4379322806517423</v>
      </c>
      <c r="R179">
        <f t="shared" si="29"/>
        <v>1.1819787985865724</v>
      </c>
      <c r="S179">
        <f t="shared" si="30"/>
        <v>2.2001047668936615</v>
      </c>
      <c r="T179">
        <f t="shared" si="31"/>
        <v>1.3948075641132602</v>
      </c>
      <c r="U179">
        <f t="shared" si="32"/>
        <v>1.0369195907070126</v>
      </c>
      <c r="V179">
        <f t="shared" si="33"/>
        <v>1.106153810615381</v>
      </c>
      <c r="W179">
        <f t="shared" si="34"/>
        <v>1.2883052220137585</v>
      </c>
      <c r="X179">
        <f t="shared" si="35"/>
        <v>0.97867866341302645</v>
      </c>
      <c r="Y179">
        <f t="shared" si="36"/>
        <v>0.88208742477035151</v>
      </c>
    </row>
    <row r="180" spans="1:25" x14ac:dyDescent="0.25">
      <c r="A180" s="1">
        <v>38838</v>
      </c>
      <c r="C180">
        <v>292.02700800000002</v>
      </c>
      <c r="D180">
        <v>625</v>
      </c>
      <c r="E180">
        <v>39.045143000000003</v>
      </c>
      <c r="F180">
        <v>319</v>
      </c>
      <c r="G180">
        <v>21.469999000000001</v>
      </c>
      <c r="H180">
        <v>150.949997</v>
      </c>
      <c r="I180">
        <v>42.718895000000003</v>
      </c>
      <c r="J180">
        <v>3.4358970000000002</v>
      </c>
      <c r="K180">
        <v>42.57</v>
      </c>
      <c r="L180">
        <v>21.629999000000002</v>
      </c>
      <c r="M180">
        <v>12.628</v>
      </c>
      <c r="N180">
        <f t="shared" si="25"/>
        <v>0</v>
      </c>
      <c r="O180">
        <f t="shared" si="26"/>
        <v>1.0223263190239862</v>
      </c>
      <c r="P180">
        <f t="shared" si="27"/>
        <v>1.1950286806883366</v>
      </c>
      <c r="Q180">
        <f t="shared" si="28"/>
        <v>1.4299235296763073</v>
      </c>
      <c r="R180">
        <f t="shared" si="29"/>
        <v>1.127208480565371</v>
      </c>
      <c r="S180">
        <f t="shared" si="30"/>
        <v>2.2493451021477213</v>
      </c>
      <c r="T180">
        <f t="shared" si="31"/>
        <v>1.3996291126495894</v>
      </c>
      <c r="U180">
        <f t="shared" si="32"/>
        <v>1.0498302067063965</v>
      </c>
      <c r="V180">
        <f t="shared" si="33"/>
        <v>1.0307692030769204</v>
      </c>
      <c r="W180">
        <f t="shared" si="34"/>
        <v>1.3311444652908067</v>
      </c>
      <c r="X180">
        <f t="shared" si="35"/>
        <v>0.9102258471160527</v>
      </c>
      <c r="Y180">
        <f t="shared" si="36"/>
        <v>1</v>
      </c>
    </row>
    <row r="181" spans="1:25" x14ac:dyDescent="0.25">
      <c r="A181" s="1">
        <v>38808</v>
      </c>
      <c r="C181">
        <v>312.48230000000001</v>
      </c>
      <c r="D181">
        <v>676.5</v>
      </c>
      <c r="E181">
        <v>43.736922999999997</v>
      </c>
      <c r="F181">
        <v>334.25</v>
      </c>
      <c r="G181">
        <v>23.6</v>
      </c>
      <c r="H181">
        <v>160.28999300000001</v>
      </c>
      <c r="I181">
        <v>45.944698000000002</v>
      </c>
      <c r="J181">
        <v>3.451282</v>
      </c>
      <c r="K181">
        <v>46.349997999999999</v>
      </c>
      <c r="L181">
        <v>25.543333000000001</v>
      </c>
      <c r="N181">
        <f t="shared" si="25"/>
        <v>0</v>
      </c>
      <c r="O181">
        <f t="shared" si="26"/>
        <v>1.0939360770328097</v>
      </c>
      <c r="P181">
        <f t="shared" si="27"/>
        <v>1.2934990439770555</v>
      </c>
      <c r="Q181">
        <f t="shared" si="28"/>
        <v>1.6017473751688105</v>
      </c>
      <c r="R181">
        <f t="shared" si="29"/>
        <v>1.181095406360424</v>
      </c>
      <c r="S181">
        <f t="shared" si="30"/>
        <v>2.4724986904138295</v>
      </c>
      <c r="T181">
        <f t="shared" si="31"/>
        <v>1.4862308388730801</v>
      </c>
      <c r="U181">
        <f t="shared" si="32"/>
        <v>1.1291053244332037</v>
      </c>
      <c r="V181">
        <f t="shared" si="33"/>
        <v>1.0353847035384702</v>
      </c>
      <c r="W181">
        <f t="shared" si="34"/>
        <v>1.4493432770481551</v>
      </c>
      <c r="X181">
        <f t="shared" si="35"/>
        <v>1.0749053625981408</v>
      </c>
      <c r="Y181">
        <f t="shared" si="36"/>
        <v>0</v>
      </c>
    </row>
    <row r="182" spans="1:25" x14ac:dyDescent="0.25">
      <c r="A182" s="1">
        <v>38777</v>
      </c>
      <c r="C182">
        <v>323.79769900000002</v>
      </c>
      <c r="D182">
        <v>661</v>
      </c>
      <c r="E182">
        <v>45.019210999999999</v>
      </c>
      <c r="F182">
        <v>332.5</v>
      </c>
      <c r="G182">
        <v>23.57</v>
      </c>
      <c r="H182">
        <v>156.96000699999999</v>
      </c>
      <c r="I182">
        <v>43.13364</v>
      </c>
      <c r="J182">
        <v>4.0256410000000002</v>
      </c>
      <c r="K182">
        <v>46.799999</v>
      </c>
      <c r="L182">
        <v>28.293333000000001</v>
      </c>
      <c r="N182">
        <f t="shared" si="25"/>
        <v>0</v>
      </c>
      <c r="O182">
        <f t="shared" si="26"/>
        <v>1.1335489549210005</v>
      </c>
      <c r="P182">
        <f t="shared" si="27"/>
        <v>1.2638623326959848</v>
      </c>
      <c r="Q182">
        <f t="shared" si="28"/>
        <v>1.6487077303408118</v>
      </c>
      <c r="R182">
        <f t="shared" si="29"/>
        <v>1.1749116607773851</v>
      </c>
      <c r="S182">
        <f t="shared" si="30"/>
        <v>2.4693556836039812</v>
      </c>
      <c r="T182">
        <f t="shared" si="31"/>
        <v>1.4553547511424154</v>
      </c>
      <c r="U182">
        <f t="shared" si="32"/>
        <v>1.0600226948098561</v>
      </c>
      <c r="V182">
        <f t="shared" si="33"/>
        <v>1.2076924207692421</v>
      </c>
      <c r="W182">
        <f t="shared" si="34"/>
        <v>1.463414602876798</v>
      </c>
      <c r="X182">
        <f t="shared" si="35"/>
        <v>1.1906298746320594</v>
      </c>
      <c r="Y182">
        <f t="shared" si="36"/>
        <v>0</v>
      </c>
    </row>
    <row r="183" spans="1:25" x14ac:dyDescent="0.25">
      <c r="A183" s="1">
        <v>38749</v>
      </c>
      <c r="C183">
        <v>326.19180299999999</v>
      </c>
      <c r="D183">
        <v>630</v>
      </c>
      <c r="E183">
        <v>42.981464000000003</v>
      </c>
      <c r="F183">
        <v>320.25</v>
      </c>
      <c r="G183">
        <v>20.014999</v>
      </c>
      <c r="H183">
        <v>141.28999300000001</v>
      </c>
      <c r="I183">
        <v>43.198157999999999</v>
      </c>
      <c r="J183">
        <v>4.0512819999999996</v>
      </c>
      <c r="K183">
        <v>43.759998000000003</v>
      </c>
      <c r="L183">
        <v>23.51</v>
      </c>
      <c r="N183">
        <f t="shared" si="25"/>
        <v>0</v>
      </c>
      <c r="O183">
        <f t="shared" si="26"/>
        <v>1.1419302191966683</v>
      </c>
      <c r="P183">
        <f t="shared" si="27"/>
        <v>1.2045889101338432</v>
      </c>
      <c r="Q183">
        <f t="shared" si="28"/>
        <v>1.574080717633308</v>
      </c>
      <c r="R183">
        <f t="shared" si="29"/>
        <v>1.1316254416961131</v>
      </c>
      <c r="S183">
        <f t="shared" si="30"/>
        <v>2.0969092718700888</v>
      </c>
      <c r="T183">
        <f t="shared" si="31"/>
        <v>1.3100602282811356</v>
      </c>
      <c r="U183">
        <f t="shared" si="32"/>
        <v>1.0616082448404991</v>
      </c>
      <c r="V183">
        <f t="shared" si="33"/>
        <v>1.2153847215384721</v>
      </c>
      <c r="W183">
        <f t="shared" si="34"/>
        <v>1.3683551594746717</v>
      </c>
      <c r="X183">
        <f t="shared" si="35"/>
        <v>0.98933937378815406</v>
      </c>
      <c r="Y183">
        <f t="shared" si="36"/>
        <v>0</v>
      </c>
    </row>
    <row r="184" spans="1:25" x14ac:dyDescent="0.25">
      <c r="A184" s="1">
        <v>38718</v>
      </c>
      <c r="C184">
        <v>318.13958700000001</v>
      </c>
      <c r="D184">
        <v>676</v>
      </c>
      <c r="E184">
        <v>35.247982</v>
      </c>
      <c r="F184">
        <v>301</v>
      </c>
      <c r="G184">
        <v>20.155000999999999</v>
      </c>
      <c r="H184">
        <v>141.25</v>
      </c>
      <c r="I184">
        <v>39.382488000000002</v>
      </c>
      <c r="J184">
        <v>3.964102</v>
      </c>
      <c r="K184">
        <v>36.520000000000003</v>
      </c>
      <c r="L184">
        <v>22.51</v>
      </c>
      <c r="N184">
        <f t="shared" si="25"/>
        <v>0</v>
      </c>
      <c r="O184">
        <f t="shared" si="26"/>
        <v>1.1137410718994909</v>
      </c>
      <c r="P184">
        <f t="shared" si="27"/>
        <v>1.2925430210325048</v>
      </c>
      <c r="Q184">
        <f t="shared" si="28"/>
        <v>1.2908627030872173</v>
      </c>
      <c r="R184">
        <f t="shared" si="29"/>
        <v>1.0636042402826855</v>
      </c>
      <c r="S184">
        <f t="shared" si="30"/>
        <v>2.1115768465165008</v>
      </c>
      <c r="T184">
        <f t="shared" si="31"/>
        <v>1.3096894076901142</v>
      </c>
      <c r="U184">
        <f t="shared" si="32"/>
        <v>0.96783696108366513</v>
      </c>
      <c r="V184">
        <f t="shared" si="33"/>
        <v>1.1892307189230718</v>
      </c>
      <c r="W184">
        <f t="shared" si="34"/>
        <v>1.1419637273295811</v>
      </c>
      <c r="X184">
        <f t="shared" si="35"/>
        <v>0.94725773304854732</v>
      </c>
      <c r="Y184">
        <f t="shared" si="36"/>
        <v>0</v>
      </c>
    </row>
    <row r="185" spans="1:25" x14ac:dyDescent="0.25">
      <c r="A185" s="1">
        <v>38687</v>
      </c>
      <c r="C185">
        <v>309.87051400000001</v>
      </c>
      <c r="D185">
        <v>619</v>
      </c>
      <c r="E185">
        <v>32.305678999999998</v>
      </c>
      <c r="F185">
        <v>315.25</v>
      </c>
      <c r="G185">
        <v>15.91</v>
      </c>
      <c r="H185">
        <v>127.709999</v>
      </c>
      <c r="I185">
        <v>38.783408999999999</v>
      </c>
      <c r="J185">
        <v>4.2564099999999998</v>
      </c>
      <c r="K185">
        <v>31.98</v>
      </c>
      <c r="L185">
        <v>22.003332</v>
      </c>
      <c r="N185">
        <f t="shared" si="25"/>
        <v>0</v>
      </c>
      <c r="O185">
        <f t="shared" si="26"/>
        <v>1.0847927529760897</v>
      </c>
      <c r="P185">
        <f t="shared" si="27"/>
        <v>1.1835564053537284</v>
      </c>
      <c r="Q185">
        <f t="shared" si="28"/>
        <v>1.1831087555312514</v>
      </c>
      <c r="R185">
        <f t="shared" si="29"/>
        <v>1.1139575971731448</v>
      </c>
      <c r="S185">
        <f t="shared" si="30"/>
        <v>1.6668412781561026</v>
      </c>
      <c r="T185">
        <f t="shared" si="31"/>
        <v>1.1841446580277173</v>
      </c>
      <c r="U185">
        <f t="shared" si="32"/>
        <v>0.95311440727220853</v>
      </c>
      <c r="V185">
        <f t="shared" si="33"/>
        <v>1.2769231276923128</v>
      </c>
      <c r="W185">
        <f t="shared" si="34"/>
        <v>1</v>
      </c>
      <c r="X185">
        <f t="shared" si="35"/>
        <v>0.92593631229829221</v>
      </c>
      <c r="Y185">
        <f t="shared" si="36"/>
        <v>0</v>
      </c>
    </row>
    <row r="186" spans="1:25" x14ac:dyDescent="0.25">
      <c r="A186" s="1">
        <v>38657</v>
      </c>
      <c r="C186">
        <v>292.46249399999999</v>
      </c>
      <c r="D186">
        <v>634</v>
      </c>
      <c r="E186">
        <v>32.355381000000001</v>
      </c>
      <c r="F186">
        <v>284.5</v>
      </c>
      <c r="G186">
        <v>16.82</v>
      </c>
      <c r="H186">
        <v>128.96000699999999</v>
      </c>
      <c r="I186">
        <v>37.576037999999997</v>
      </c>
      <c r="J186">
        <v>3.6666660000000002</v>
      </c>
      <c r="L186">
        <v>20.376667000000001</v>
      </c>
      <c r="N186">
        <f t="shared" si="25"/>
        <v>0</v>
      </c>
      <c r="O186">
        <f t="shared" si="26"/>
        <v>1.0238508656829255</v>
      </c>
      <c r="P186">
        <f t="shared" si="27"/>
        <v>1.2122370936902485</v>
      </c>
      <c r="Q186">
        <f t="shared" si="28"/>
        <v>1.1849289578358497</v>
      </c>
      <c r="R186">
        <f t="shared" si="29"/>
        <v>1.0053003533568905</v>
      </c>
      <c r="S186">
        <f t="shared" si="30"/>
        <v>1.7621791513881613</v>
      </c>
      <c r="T186">
        <f t="shared" si="31"/>
        <v>1.1957349039542866</v>
      </c>
      <c r="U186">
        <f t="shared" si="32"/>
        <v>0.92344288729255286</v>
      </c>
      <c r="V186">
        <f t="shared" si="33"/>
        <v>1.0999999099999911</v>
      </c>
      <c r="W186">
        <f t="shared" si="34"/>
        <v>0</v>
      </c>
      <c r="X186">
        <f t="shared" si="35"/>
        <v>0.85748358016459991</v>
      </c>
      <c r="Y186">
        <f t="shared" si="36"/>
        <v>0</v>
      </c>
    </row>
    <row r="187" spans="1:25" x14ac:dyDescent="0.25">
      <c r="A187" s="1">
        <v>38626</v>
      </c>
      <c r="C187">
        <v>265.40148900000003</v>
      </c>
      <c r="D187">
        <v>624</v>
      </c>
      <c r="E187">
        <v>33.697310999999999</v>
      </c>
      <c r="F187">
        <v>279</v>
      </c>
      <c r="G187">
        <v>17.739999999999998</v>
      </c>
      <c r="H187">
        <v>126.370003</v>
      </c>
      <c r="I187">
        <v>36.516128999999999</v>
      </c>
      <c r="J187">
        <v>3.6051280000000001</v>
      </c>
      <c r="L187">
        <v>20.496668</v>
      </c>
      <c r="N187">
        <f t="shared" si="25"/>
        <v>0</v>
      </c>
      <c r="O187">
        <f t="shared" si="26"/>
        <v>0.92911586901186538</v>
      </c>
      <c r="P187">
        <f t="shared" si="27"/>
        <v>1.1931166347992352</v>
      </c>
      <c r="Q187">
        <f t="shared" si="28"/>
        <v>1.2340735411244428</v>
      </c>
      <c r="R187">
        <f t="shared" si="29"/>
        <v>0.98586572438162545</v>
      </c>
      <c r="S187">
        <f t="shared" si="30"/>
        <v>1.8585646935568358</v>
      </c>
      <c r="T187">
        <f t="shared" si="31"/>
        <v>1.1717200310008351</v>
      </c>
      <c r="U187">
        <f t="shared" si="32"/>
        <v>0.89739529208766833</v>
      </c>
      <c r="V187">
        <f t="shared" si="33"/>
        <v>1.0815385081538509</v>
      </c>
      <c r="W187">
        <f t="shared" si="34"/>
        <v>0</v>
      </c>
      <c r="X187">
        <f t="shared" si="35"/>
        <v>0.86253341913499337</v>
      </c>
      <c r="Y187">
        <f t="shared" si="36"/>
        <v>0</v>
      </c>
    </row>
    <row r="188" spans="1:25" x14ac:dyDescent="0.25">
      <c r="A188" s="1">
        <v>38596</v>
      </c>
      <c r="C188">
        <v>285.06338499999998</v>
      </c>
      <c r="D188">
        <v>673.5</v>
      </c>
      <c r="E188">
        <v>37.752913999999997</v>
      </c>
      <c r="F188">
        <v>279.5</v>
      </c>
      <c r="G188">
        <v>15.734999999999999</v>
      </c>
      <c r="H188">
        <v>121.58000199999999</v>
      </c>
      <c r="I188">
        <v>37.585254999999997</v>
      </c>
      <c r="J188">
        <v>3.502564</v>
      </c>
      <c r="L188">
        <v>22.766666000000001</v>
      </c>
      <c r="N188">
        <f t="shared" si="25"/>
        <v>0</v>
      </c>
      <c r="O188">
        <f t="shared" si="26"/>
        <v>0.99794811127732186</v>
      </c>
      <c r="P188">
        <f t="shared" si="27"/>
        <v>1.2877629063097515</v>
      </c>
      <c r="Q188">
        <f t="shared" si="28"/>
        <v>1.3825991120699972</v>
      </c>
      <c r="R188">
        <f t="shared" si="29"/>
        <v>0.98763250883392228</v>
      </c>
      <c r="S188">
        <f t="shared" si="30"/>
        <v>1.6485070717653221</v>
      </c>
      <c r="T188">
        <f t="shared" si="31"/>
        <v>1.1273064835847284</v>
      </c>
      <c r="U188">
        <f t="shared" si="32"/>
        <v>0.92366939795054659</v>
      </c>
      <c r="V188">
        <f t="shared" si="33"/>
        <v>1.0507693050769304</v>
      </c>
      <c r="W188">
        <f t="shared" si="34"/>
        <v>0</v>
      </c>
      <c r="X188">
        <f t="shared" si="35"/>
        <v>0.95805865945061919</v>
      </c>
      <c r="Y188">
        <f t="shared" si="36"/>
        <v>0</v>
      </c>
    </row>
    <row r="189" spans="1:25" x14ac:dyDescent="0.25">
      <c r="A189" s="1">
        <v>38565</v>
      </c>
      <c r="C189">
        <v>288.32751500000001</v>
      </c>
      <c r="D189">
        <v>632</v>
      </c>
      <c r="E189">
        <v>31.997534000000002</v>
      </c>
      <c r="F189">
        <v>283.25</v>
      </c>
      <c r="G189">
        <v>16.875</v>
      </c>
      <c r="H189">
        <v>111.18</v>
      </c>
      <c r="I189">
        <v>37.142856999999999</v>
      </c>
      <c r="J189">
        <v>3.3846150000000002</v>
      </c>
      <c r="L189">
        <v>26.1</v>
      </c>
      <c r="N189">
        <f t="shared" si="25"/>
        <v>0</v>
      </c>
      <c r="O189">
        <f t="shared" si="26"/>
        <v>1.0093751571199987</v>
      </c>
      <c r="P189">
        <f t="shared" si="27"/>
        <v>1.2084130019120458</v>
      </c>
      <c r="Q189">
        <f t="shared" si="28"/>
        <v>1.1718237722478735</v>
      </c>
      <c r="R189">
        <f t="shared" si="29"/>
        <v>1.0008833922261484</v>
      </c>
      <c r="S189">
        <f t="shared" si="30"/>
        <v>1.7679413305395495</v>
      </c>
      <c r="T189">
        <f t="shared" si="31"/>
        <v>1.0308762360848631</v>
      </c>
      <c r="U189">
        <f t="shared" si="32"/>
        <v>0.91279732872248032</v>
      </c>
      <c r="V189">
        <f t="shared" si="33"/>
        <v>1.0153846015384602</v>
      </c>
      <c r="W189">
        <f t="shared" si="34"/>
        <v>0</v>
      </c>
      <c r="X189">
        <f t="shared" si="35"/>
        <v>1.0983308233037354</v>
      </c>
      <c r="Y189">
        <f t="shared" si="36"/>
        <v>0</v>
      </c>
    </row>
    <row r="190" spans="1:25" x14ac:dyDescent="0.25">
      <c r="A190" s="1">
        <v>38534</v>
      </c>
      <c r="C190">
        <v>303.12548800000002</v>
      </c>
      <c r="D190">
        <v>629.5</v>
      </c>
      <c r="E190">
        <v>33.856354000000003</v>
      </c>
      <c r="F190">
        <v>279.5</v>
      </c>
      <c r="G190">
        <v>17.174999</v>
      </c>
      <c r="H190">
        <v>107.480003</v>
      </c>
      <c r="I190">
        <v>36.414745000000003</v>
      </c>
      <c r="J190">
        <v>3.451282</v>
      </c>
      <c r="L190">
        <v>23.553332999999999</v>
      </c>
      <c r="N190">
        <f t="shared" si="25"/>
        <v>0</v>
      </c>
      <c r="O190">
        <f t="shared" si="26"/>
        <v>1.0611798082367419</v>
      </c>
      <c r="P190">
        <f t="shared" si="27"/>
        <v>1.2036328871892925</v>
      </c>
      <c r="Q190">
        <f t="shared" si="28"/>
        <v>1.2398980639832864</v>
      </c>
      <c r="R190">
        <f t="shared" si="29"/>
        <v>0.98763250883392228</v>
      </c>
      <c r="S190">
        <f t="shared" si="30"/>
        <v>1.7993712938711366</v>
      </c>
      <c r="T190">
        <f t="shared" si="31"/>
        <v>0.99656935552284387</v>
      </c>
      <c r="U190">
        <f t="shared" si="32"/>
        <v>0.89490374857567634</v>
      </c>
      <c r="V190">
        <f t="shared" si="33"/>
        <v>1.0353847035384702</v>
      </c>
      <c r="W190">
        <f t="shared" si="34"/>
        <v>0</v>
      </c>
      <c r="X190">
        <f t="shared" si="35"/>
        <v>0.99116289752632336</v>
      </c>
      <c r="Y190">
        <f t="shared" si="36"/>
        <v>0</v>
      </c>
    </row>
    <row r="191" spans="1:25" x14ac:dyDescent="0.25">
      <c r="A191" s="1">
        <v>38504</v>
      </c>
      <c r="C191">
        <v>287.89291400000002</v>
      </c>
      <c r="D191">
        <v>581</v>
      </c>
      <c r="E191">
        <v>29.144693</v>
      </c>
      <c r="F191">
        <v>285.25</v>
      </c>
      <c r="G191">
        <v>16.355</v>
      </c>
      <c r="H191">
        <v>102.019997</v>
      </c>
      <c r="I191">
        <v>36.811062</v>
      </c>
      <c r="J191">
        <v>3.276923</v>
      </c>
      <c r="L191">
        <v>24.596665999999999</v>
      </c>
      <c r="N191">
        <f t="shared" si="25"/>
        <v>0</v>
      </c>
      <c r="O191">
        <f t="shared" si="26"/>
        <v>1.0078537086635118</v>
      </c>
      <c r="P191">
        <f t="shared" si="27"/>
        <v>1.1108986615678775</v>
      </c>
      <c r="Q191">
        <f t="shared" si="28"/>
        <v>1.0673461302444804</v>
      </c>
      <c r="R191">
        <f t="shared" si="29"/>
        <v>1.0079505300353357</v>
      </c>
      <c r="S191">
        <f t="shared" si="30"/>
        <v>1.7134625458355159</v>
      </c>
      <c r="T191">
        <f t="shared" si="31"/>
        <v>0.94594342968833434</v>
      </c>
      <c r="U191">
        <f t="shared" si="32"/>
        <v>0.90464336281502533</v>
      </c>
      <c r="V191">
        <f t="shared" si="33"/>
        <v>0.98307699830769979</v>
      </c>
      <c r="W191">
        <f t="shared" si="34"/>
        <v>0</v>
      </c>
      <c r="X191">
        <f t="shared" si="35"/>
        <v>1.0350680620040995</v>
      </c>
      <c r="Y191">
        <f t="shared" si="36"/>
        <v>0</v>
      </c>
    </row>
    <row r="192" spans="1:25" x14ac:dyDescent="0.25">
      <c r="A192" s="1">
        <v>38473</v>
      </c>
      <c r="C192">
        <v>281.512787</v>
      </c>
      <c r="D192">
        <v>551</v>
      </c>
      <c r="E192">
        <v>26.013528999999998</v>
      </c>
      <c r="F192">
        <v>285.75</v>
      </c>
      <c r="G192">
        <v>14.58</v>
      </c>
      <c r="H192">
        <v>97.5</v>
      </c>
      <c r="I192">
        <v>35.281104999999997</v>
      </c>
      <c r="J192">
        <v>3.410256</v>
      </c>
      <c r="L192">
        <v>27.606667000000002</v>
      </c>
      <c r="N192">
        <f t="shared" si="25"/>
        <v>0</v>
      </c>
      <c r="O192">
        <f t="shared" si="26"/>
        <v>0.98551820005598056</v>
      </c>
      <c r="P192">
        <f t="shared" si="27"/>
        <v>1.0535372848948374</v>
      </c>
      <c r="Q192">
        <f t="shared" si="28"/>
        <v>0.95267565563832035</v>
      </c>
      <c r="R192">
        <f t="shared" si="29"/>
        <v>1.0097173144876326</v>
      </c>
      <c r="S192">
        <f t="shared" si="30"/>
        <v>1.5275013095861707</v>
      </c>
      <c r="T192">
        <f t="shared" si="31"/>
        <v>0.90403339645866287</v>
      </c>
      <c r="U192">
        <f t="shared" si="32"/>
        <v>0.86704419098340602</v>
      </c>
      <c r="V192">
        <f t="shared" si="33"/>
        <v>1.0230769023076902</v>
      </c>
      <c r="W192">
        <f t="shared" si="34"/>
        <v>0</v>
      </c>
      <c r="X192">
        <f t="shared" si="35"/>
        <v>1.1617338427119566</v>
      </c>
      <c r="Y192">
        <f t="shared" si="36"/>
        <v>0</v>
      </c>
    </row>
    <row r="193" spans="1:25" x14ac:dyDescent="0.25">
      <c r="A193" s="1">
        <v>38443</v>
      </c>
      <c r="C193">
        <v>265.183807</v>
      </c>
      <c r="D193">
        <v>534</v>
      </c>
      <c r="E193">
        <v>24.204411</v>
      </c>
      <c r="F193">
        <v>281.75</v>
      </c>
      <c r="G193">
        <v>12.305</v>
      </c>
      <c r="H193">
        <v>106.790001</v>
      </c>
      <c r="I193">
        <v>38.248848000000002</v>
      </c>
      <c r="J193">
        <v>2.9025639999999999</v>
      </c>
      <c r="L193">
        <v>21.469999000000001</v>
      </c>
      <c r="N193">
        <f t="shared" si="25"/>
        <v>0</v>
      </c>
      <c r="O193">
        <f t="shared" si="26"/>
        <v>0.92835380923081323</v>
      </c>
      <c r="P193">
        <f t="shared" si="27"/>
        <v>1.0210325047801148</v>
      </c>
      <c r="Q193">
        <f t="shared" si="28"/>
        <v>0.8864215662075059</v>
      </c>
      <c r="R193">
        <f t="shared" si="29"/>
        <v>0.99558303886925792</v>
      </c>
      <c r="S193">
        <f t="shared" si="30"/>
        <v>1.2891566265060241</v>
      </c>
      <c r="T193">
        <f t="shared" si="31"/>
        <v>0.99017156217286162</v>
      </c>
      <c r="U193">
        <f t="shared" si="32"/>
        <v>0.93997740349139502</v>
      </c>
      <c r="V193">
        <f t="shared" si="33"/>
        <v>0.87076928707692869</v>
      </c>
      <c r="W193">
        <f t="shared" si="34"/>
        <v>0</v>
      </c>
      <c r="X193">
        <f t="shared" si="35"/>
        <v>0.90349278459771565</v>
      </c>
      <c r="Y193">
        <f t="shared" si="36"/>
        <v>0</v>
      </c>
    </row>
    <row r="194" spans="1:25" x14ac:dyDescent="0.25">
      <c r="A194" s="1">
        <v>38412</v>
      </c>
      <c r="C194">
        <v>272.00720200000001</v>
      </c>
      <c r="D194">
        <v>548.5</v>
      </c>
      <c r="E194">
        <v>27.653663999999999</v>
      </c>
      <c r="F194">
        <v>289.25</v>
      </c>
      <c r="G194">
        <v>11.08</v>
      </c>
      <c r="H194">
        <v>109.989998</v>
      </c>
      <c r="I194">
        <v>38.193545999999998</v>
      </c>
      <c r="J194">
        <v>3.1282049999999999</v>
      </c>
      <c r="L194">
        <v>25.473333</v>
      </c>
      <c r="N194">
        <f t="shared" si="25"/>
        <v>0</v>
      </c>
      <c r="O194">
        <f t="shared" si="26"/>
        <v>0.95224110767410197</v>
      </c>
      <c r="P194">
        <f t="shared" si="27"/>
        <v>1.0487571701720841</v>
      </c>
      <c r="Q194">
        <f t="shared" si="28"/>
        <v>1.012741196398298</v>
      </c>
      <c r="R194">
        <f t="shared" si="29"/>
        <v>1.0220848056537102</v>
      </c>
      <c r="S194">
        <f t="shared" si="30"/>
        <v>1.1608171817705606</v>
      </c>
      <c r="T194">
        <f t="shared" si="31"/>
        <v>1.0198423740350928</v>
      </c>
      <c r="U194">
        <f t="shared" si="32"/>
        <v>0.93861833954343288</v>
      </c>
      <c r="V194">
        <f t="shared" si="33"/>
        <v>0.93846159384615935</v>
      </c>
      <c r="W194">
        <f t="shared" si="34"/>
        <v>0</v>
      </c>
      <c r="X194">
        <f t="shared" si="35"/>
        <v>1.0719596477463682</v>
      </c>
      <c r="Y194">
        <f t="shared" si="36"/>
        <v>0</v>
      </c>
    </row>
    <row r="195" spans="1:25" x14ac:dyDescent="0.25">
      <c r="A195" s="1">
        <v>38384</v>
      </c>
      <c r="C195">
        <v>279.33560199999999</v>
      </c>
      <c r="D195">
        <v>562</v>
      </c>
      <c r="E195">
        <v>27.504560000000001</v>
      </c>
      <c r="F195">
        <v>285.5</v>
      </c>
      <c r="G195">
        <v>9.7050000000000001</v>
      </c>
      <c r="H195">
        <v>108.800003</v>
      </c>
      <c r="I195">
        <v>40.506912</v>
      </c>
      <c r="J195">
        <v>3.1743579999999998</v>
      </c>
      <c r="L195">
        <v>22.036667000000001</v>
      </c>
      <c r="N195">
        <f t="shared" si="25"/>
        <v>0</v>
      </c>
      <c r="O195">
        <f t="shared" si="26"/>
        <v>0.97789632445574759</v>
      </c>
      <c r="P195">
        <f t="shared" si="27"/>
        <v>1.0745697896749522</v>
      </c>
      <c r="Q195">
        <f t="shared" si="28"/>
        <v>1.0072806627291331</v>
      </c>
      <c r="R195">
        <f t="shared" si="29"/>
        <v>1.0088339222614842</v>
      </c>
      <c r="S195">
        <f t="shared" si="30"/>
        <v>1.0167627029858566</v>
      </c>
      <c r="T195">
        <f t="shared" si="31"/>
        <v>1.0088085768902844</v>
      </c>
      <c r="U195">
        <f t="shared" si="32"/>
        <v>0.99547003259325428</v>
      </c>
      <c r="V195">
        <f t="shared" si="33"/>
        <v>0.95230749523074942</v>
      </c>
      <c r="W195">
        <f t="shared" si="34"/>
        <v>0</v>
      </c>
      <c r="X195">
        <f t="shared" si="35"/>
        <v>0.92733910379234707</v>
      </c>
      <c r="Y195">
        <f t="shared" si="36"/>
        <v>0</v>
      </c>
    </row>
    <row r="196" spans="1:25" x14ac:dyDescent="0.25">
      <c r="A196" s="1">
        <v>38353</v>
      </c>
      <c r="C196">
        <v>285.64950599999997</v>
      </c>
      <c r="D196">
        <v>523</v>
      </c>
      <c r="E196">
        <v>27.305755999999999</v>
      </c>
      <c r="F196">
        <v>283</v>
      </c>
      <c r="G196">
        <v>9.5449999999999999</v>
      </c>
      <c r="H196">
        <v>107.849998</v>
      </c>
      <c r="I196">
        <v>40.691242000000003</v>
      </c>
      <c r="J196">
        <v>3.3333330000000001</v>
      </c>
      <c r="L196">
        <v>23.763331999999998</v>
      </c>
      <c r="N196">
        <f t="shared" ref="N196:N259" si="37">B196/B$89</f>
        <v>0</v>
      </c>
      <c r="O196">
        <f t="shared" ref="O196:O259" si="38">C196/C$196</f>
        <v>1</v>
      </c>
      <c r="P196">
        <f t="shared" ref="P196:P259" si="39">D196/D$196</f>
        <v>1</v>
      </c>
      <c r="Q196">
        <f t="shared" ref="Q196:Q259" si="40">E196/E$196</f>
        <v>1</v>
      </c>
      <c r="R196">
        <f t="shared" ref="R196:R259" si="41">F196/F$196</f>
        <v>1</v>
      </c>
      <c r="S196">
        <f t="shared" ref="S196:S259" si="42">G196/G$196</f>
        <v>1</v>
      </c>
      <c r="T196">
        <f t="shared" ref="T196:T259" si="43">H196/H$196</f>
        <v>1</v>
      </c>
      <c r="U196">
        <f t="shared" ref="U196:U259" si="44">I196/I$196</f>
        <v>1</v>
      </c>
      <c r="V196">
        <f t="shared" ref="V196:V259" si="45">J196/J$196</f>
        <v>1</v>
      </c>
      <c r="W196">
        <f t="shared" ref="W196:W259" si="46">K196/K$185</f>
        <v>0</v>
      </c>
      <c r="X196">
        <f t="shared" ref="X196:X259" si="47">L196/L$196</f>
        <v>1</v>
      </c>
      <c r="Y196">
        <f t="shared" ref="Y196:Y259" si="48">M196/M$180</f>
        <v>0</v>
      </c>
    </row>
    <row r="197" spans="1:25" x14ac:dyDescent="0.25">
      <c r="E197">
        <v>24.264050999999998</v>
      </c>
      <c r="F197">
        <v>270.5</v>
      </c>
      <c r="G197">
        <v>11.18</v>
      </c>
      <c r="H197">
        <v>104.040001</v>
      </c>
      <c r="I197">
        <v>42.101382999999998</v>
      </c>
      <c r="J197">
        <v>2.7179479999999998</v>
      </c>
      <c r="L197">
        <v>27.473333</v>
      </c>
      <c r="N197">
        <f t="shared" si="37"/>
        <v>0</v>
      </c>
      <c r="O197">
        <f t="shared" si="38"/>
        <v>0</v>
      </c>
      <c r="P197">
        <f t="shared" si="39"/>
        <v>0</v>
      </c>
      <c r="Q197">
        <f t="shared" si="40"/>
        <v>0.88860572107946767</v>
      </c>
      <c r="R197">
        <f t="shared" si="41"/>
        <v>0.95583038869257952</v>
      </c>
      <c r="S197">
        <f t="shared" si="42"/>
        <v>1.1712938711367207</v>
      </c>
      <c r="T197">
        <f t="shared" si="43"/>
        <v>0.9646731843240276</v>
      </c>
      <c r="U197">
        <f t="shared" si="44"/>
        <v>1.0346546561542653</v>
      </c>
      <c r="V197">
        <f t="shared" si="45"/>
        <v>0.81538448153844811</v>
      </c>
      <c r="W197">
        <f t="shared" si="46"/>
        <v>0</v>
      </c>
      <c r="X197">
        <f t="shared" si="47"/>
        <v>1.1561229292255817</v>
      </c>
      <c r="Y197">
        <f t="shared" si="48"/>
        <v>0</v>
      </c>
    </row>
    <row r="198" spans="1:25" x14ac:dyDescent="0.25">
      <c r="E198">
        <v>24.492675999999999</v>
      </c>
      <c r="F198">
        <v>261.25</v>
      </c>
      <c r="G198">
        <v>10.545</v>
      </c>
      <c r="H198">
        <v>104.760002</v>
      </c>
      <c r="I198">
        <v>38.359447000000003</v>
      </c>
      <c r="J198">
        <v>2.6</v>
      </c>
      <c r="L198">
        <v>29.656668</v>
      </c>
      <c r="N198">
        <f t="shared" si="37"/>
        <v>0</v>
      </c>
      <c r="O198">
        <f t="shared" si="38"/>
        <v>0</v>
      </c>
      <c r="P198">
        <f t="shared" si="39"/>
        <v>0</v>
      </c>
      <c r="Q198">
        <f t="shared" si="40"/>
        <v>0.89697849786689665</v>
      </c>
      <c r="R198">
        <f t="shared" si="41"/>
        <v>0.92314487632508835</v>
      </c>
      <c r="S198">
        <f t="shared" si="42"/>
        <v>1.1047668936616029</v>
      </c>
      <c r="T198">
        <f t="shared" si="43"/>
        <v>0.97134913252385968</v>
      </c>
      <c r="U198">
        <f t="shared" si="44"/>
        <v>0.94269540851075517</v>
      </c>
      <c r="V198">
        <f t="shared" si="45"/>
        <v>0.78000007800000781</v>
      </c>
      <c r="W198">
        <f t="shared" si="46"/>
        <v>0</v>
      </c>
      <c r="X198">
        <f t="shared" si="47"/>
        <v>1.2480012483097911</v>
      </c>
      <c r="Y198">
        <f t="shared" si="48"/>
        <v>0</v>
      </c>
    </row>
    <row r="199" spans="1:25" x14ac:dyDescent="0.25">
      <c r="E199">
        <v>25.029447999999999</v>
      </c>
      <c r="F199">
        <v>257.75</v>
      </c>
      <c r="G199">
        <v>9.7949999999999999</v>
      </c>
      <c r="H199">
        <v>98.379997000000003</v>
      </c>
      <c r="I199">
        <v>36.368664000000003</v>
      </c>
      <c r="J199">
        <v>2.1025640000000001</v>
      </c>
      <c r="L199">
        <v>29.4</v>
      </c>
      <c r="N199">
        <f t="shared" si="37"/>
        <v>0</v>
      </c>
      <c r="O199">
        <f t="shared" si="38"/>
        <v>0</v>
      </c>
      <c r="P199">
        <f t="shared" si="39"/>
        <v>0</v>
      </c>
      <c r="Q199">
        <f t="shared" si="40"/>
        <v>0.9166363311823339</v>
      </c>
      <c r="R199">
        <f t="shared" si="41"/>
        <v>0.91077738515901063</v>
      </c>
      <c r="S199">
        <f t="shared" si="42"/>
        <v>1.0261917234154008</v>
      </c>
      <c r="T199">
        <f t="shared" si="43"/>
        <v>0.91219284955387758</v>
      </c>
      <c r="U199">
        <f t="shared" si="44"/>
        <v>0.89377129358695906</v>
      </c>
      <c r="V199">
        <f t="shared" si="45"/>
        <v>0.63076926307692627</v>
      </c>
      <c r="W199">
        <f t="shared" si="46"/>
        <v>0</v>
      </c>
      <c r="X199">
        <f t="shared" si="47"/>
        <v>1.2372002377444375</v>
      </c>
      <c r="Y199">
        <f t="shared" si="48"/>
        <v>0</v>
      </c>
    </row>
    <row r="200" spans="1:25" x14ac:dyDescent="0.25">
      <c r="E200">
        <v>21.778998999999999</v>
      </c>
      <c r="F200">
        <v>254.75</v>
      </c>
      <c r="G200">
        <v>9.2550000000000008</v>
      </c>
      <c r="H200">
        <v>93.239998</v>
      </c>
      <c r="I200">
        <v>35.658985000000001</v>
      </c>
      <c r="J200">
        <v>2.1076920000000001</v>
      </c>
      <c r="L200">
        <v>25.446667000000001</v>
      </c>
      <c r="N200">
        <f t="shared" si="37"/>
        <v>0</v>
      </c>
      <c r="O200">
        <f t="shared" si="38"/>
        <v>0</v>
      </c>
      <c r="P200">
        <f t="shared" si="39"/>
        <v>0</v>
      </c>
      <c r="Q200">
        <f t="shared" si="40"/>
        <v>0.79759736372067491</v>
      </c>
      <c r="R200">
        <f t="shared" si="41"/>
        <v>0.90017667844522964</v>
      </c>
      <c r="S200">
        <f t="shared" si="42"/>
        <v>0.9696176008381352</v>
      </c>
      <c r="T200">
        <f t="shared" si="43"/>
        <v>0.86453407259219417</v>
      </c>
      <c r="U200">
        <f t="shared" si="44"/>
        <v>0.87633071018082953</v>
      </c>
      <c r="V200">
        <f t="shared" si="45"/>
        <v>0.63230766323076637</v>
      </c>
      <c r="W200">
        <f t="shared" si="46"/>
        <v>0</v>
      </c>
      <c r="X200">
        <f t="shared" si="47"/>
        <v>1.070837498714406</v>
      </c>
      <c r="Y200">
        <f t="shared" si="48"/>
        <v>0</v>
      </c>
    </row>
    <row r="201" spans="1:25" x14ac:dyDescent="0.25">
      <c r="E201">
        <v>21.669657000000001</v>
      </c>
      <c r="F201">
        <v>260.25</v>
      </c>
      <c r="G201">
        <v>8.3800000000000008</v>
      </c>
      <c r="H201">
        <v>89.650002000000001</v>
      </c>
      <c r="I201">
        <v>34.451613999999999</v>
      </c>
      <c r="J201">
        <v>2.230769</v>
      </c>
      <c r="L201">
        <v>20.073333999999999</v>
      </c>
      <c r="N201">
        <f t="shared" si="37"/>
        <v>0</v>
      </c>
      <c r="O201">
        <f t="shared" si="38"/>
        <v>0</v>
      </c>
      <c r="P201">
        <f t="shared" si="39"/>
        <v>0</v>
      </c>
      <c r="Q201">
        <f t="shared" si="40"/>
        <v>0.7935930065441148</v>
      </c>
      <c r="R201">
        <f t="shared" si="41"/>
        <v>0.91961130742049468</v>
      </c>
      <c r="S201">
        <f t="shared" si="42"/>
        <v>0.87794656888423273</v>
      </c>
      <c r="T201">
        <f t="shared" si="43"/>
        <v>0.83124713641626591</v>
      </c>
      <c r="U201">
        <f t="shared" si="44"/>
        <v>0.84665919020117397</v>
      </c>
      <c r="V201">
        <f t="shared" si="45"/>
        <v>0.6692307669230767</v>
      </c>
      <c r="W201">
        <f t="shared" si="46"/>
        <v>0</v>
      </c>
      <c r="X201">
        <f t="shared" si="47"/>
        <v>0.84471882983413271</v>
      </c>
      <c r="Y201">
        <f t="shared" si="48"/>
        <v>0</v>
      </c>
    </row>
    <row r="202" spans="1:25" x14ac:dyDescent="0.25">
      <c r="E202">
        <v>22.991705</v>
      </c>
      <c r="F202">
        <v>269.75</v>
      </c>
      <c r="G202">
        <v>7.7</v>
      </c>
      <c r="H202">
        <v>88.190002000000007</v>
      </c>
      <c r="I202">
        <v>31.170507000000001</v>
      </c>
      <c r="J202">
        <v>2.3384610000000001</v>
      </c>
      <c r="L202">
        <v>20.556667000000001</v>
      </c>
      <c r="N202">
        <f t="shared" si="37"/>
        <v>0</v>
      </c>
      <c r="O202">
        <f t="shared" si="38"/>
        <v>0</v>
      </c>
      <c r="P202">
        <f t="shared" si="39"/>
        <v>0</v>
      </c>
      <c r="Q202">
        <f t="shared" si="40"/>
        <v>0.84200946496409035</v>
      </c>
      <c r="R202">
        <f t="shared" si="41"/>
        <v>0.95318021201413428</v>
      </c>
      <c r="S202">
        <f t="shared" si="42"/>
        <v>0.80670508119434259</v>
      </c>
      <c r="T202">
        <f t="shared" si="43"/>
        <v>0.81770981581288493</v>
      </c>
      <c r="U202">
        <f t="shared" si="44"/>
        <v>0.76602495937577919</v>
      </c>
      <c r="V202">
        <f t="shared" si="45"/>
        <v>0.70153837015383702</v>
      </c>
      <c r="W202">
        <f t="shared" si="46"/>
        <v>0</v>
      </c>
      <c r="X202">
        <f t="shared" si="47"/>
        <v>0.86505827549772907</v>
      </c>
      <c r="Y202">
        <f t="shared" si="48"/>
        <v>0</v>
      </c>
    </row>
    <row r="203" spans="1:25" x14ac:dyDescent="0.25">
      <c r="E203">
        <v>23.617937000000001</v>
      </c>
      <c r="F203">
        <v>325.48568699999998</v>
      </c>
      <c r="G203">
        <v>7.61</v>
      </c>
      <c r="H203">
        <v>94.160004000000001</v>
      </c>
      <c r="I203">
        <v>32.129032000000002</v>
      </c>
      <c r="J203">
        <v>2.3846150000000002</v>
      </c>
      <c r="L203">
        <v>22.816668</v>
      </c>
      <c r="N203">
        <f t="shared" si="37"/>
        <v>0</v>
      </c>
      <c r="O203">
        <f t="shared" si="38"/>
        <v>0</v>
      </c>
      <c r="P203">
        <f t="shared" si="39"/>
        <v>0</v>
      </c>
      <c r="Q203">
        <f t="shared" si="40"/>
        <v>0.86494353058747031</v>
      </c>
      <c r="R203">
        <f t="shared" si="41"/>
        <v>1.1501261024734981</v>
      </c>
      <c r="S203">
        <f t="shared" si="42"/>
        <v>0.7972760607647984</v>
      </c>
      <c r="T203">
        <f t="shared" si="43"/>
        <v>0.87306449463262858</v>
      </c>
      <c r="U203">
        <f t="shared" si="44"/>
        <v>0.78958101106867173</v>
      </c>
      <c r="V203">
        <f t="shared" si="45"/>
        <v>0.71538457153845714</v>
      </c>
      <c r="W203">
        <f t="shared" si="46"/>
        <v>0</v>
      </c>
      <c r="X203">
        <f t="shared" si="47"/>
        <v>0.96016282565088096</v>
      </c>
      <c r="Y203">
        <f t="shared" si="48"/>
        <v>0</v>
      </c>
    </row>
    <row r="204" spans="1:25" x14ac:dyDescent="0.25">
      <c r="E204">
        <v>23.955905999999999</v>
      </c>
      <c r="F204">
        <v>308.824005</v>
      </c>
      <c r="G204">
        <v>7.81</v>
      </c>
      <c r="H204">
        <v>93.910004000000001</v>
      </c>
      <c r="I204">
        <v>32.764977000000002</v>
      </c>
      <c r="J204">
        <v>2.241025</v>
      </c>
      <c r="L204">
        <v>19.988333000000001</v>
      </c>
      <c r="N204">
        <f t="shared" si="37"/>
        <v>0</v>
      </c>
      <c r="O204">
        <f t="shared" si="38"/>
        <v>0</v>
      </c>
      <c r="P204">
        <f t="shared" si="39"/>
        <v>0</v>
      </c>
      <c r="Q204">
        <f t="shared" si="40"/>
        <v>0.87732073779608954</v>
      </c>
      <c r="R204">
        <f t="shared" si="41"/>
        <v>1.0912509010600706</v>
      </c>
      <c r="S204">
        <f t="shared" si="42"/>
        <v>0.8182294394971189</v>
      </c>
      <c r="T204">
        <f t="shared" si="43"/>
        <v>0.8707464602827345</v>
      </c>
      <c r="U204">
        <f t="shared" si="44"/>
        <v>0.80520955836147734</v>
      </c>
      <c r="V204">
        <f t="shared" si="45"/>
        <v>0.67230756723075669</v>
      </c>
      <c r="W204">
        <f t="shared" si="46"/>
        <v>0</v>
      </c>
      <c r="X204">
        <f t="shared" si="47"/>
        <v>0.84114184828962546</v>
      </c>
      <c r="Y204">
        <f t="shared" si="48"/>
        <v>0</v>
      </c>
    </row>
    <row r="205" spans="1:25" x14ac:dyDescent="0.25">
      <c r="E205">
        <v>24.860464</v>
      </c>
      <c r="F205">
        <v>318.285706</v>
      </c>
      <c r="G205">
        <v>8.8049999999999997</v>
      </c>
      <c r="H205">
        <v>96.75</v>
      </c>
      <c r="I205">
        <v>33.714286999999999</v>
      </c>
      <c r="J205">
        <v>2.4820509999999998</v>
      </c>
      <c r="L205">
        <v>14.516667</v>
      </c>
      <c r="N205">
        <f t="shared" si="37"/>
        <v>0</v>
      </c>
      <c r="O205">
        <f t="shared" si="38"/>
        <v>0</v>
      </c>
      <c r="P205">
        <f t="shared" si="39"/>
        <v>0</v>
      </c>
      <c r="Q205">
        <f t="shared" si="40"/>
        <v>0.91044774588918176</v>
      </c>
      <c r="R205">
        <f t="shared" si="41"/>
        <v>1.1246844734982333</v>
      </c>
      <c r="S205">
        <f t="shared" si="42"/>
        <v>0.92247249869041381</v>
      </c>
      <c r="T205">
        <f t="shared" si="43"/>
        <v>0.89707929340898085</v>
      </c>
      <c r="U205">
        <f t="shared" si="44"/>
        <v>0.82853914854700172</v>
      </c>
      <c r="V205">
        <f t="shared" si="45"/>
        <v>0.74461537446153736</v>
      </c>
      <c r="W205">
        <f t="shared" si="46"/>
        <v>0</v>
      </c>
      <c r="X205">
        <f t="shared" si="47"/>
        <v>0.61088516543050453</v>
      </c>
      <c r="Y205">
        <f t="shared" si="48"/>
        <v>0</v>
      </c>
    </row>
    <row r="206" spans="1:25" x14ac:dyDescent="0.25">
      <c r="E206">
        <v>23.906203999999999</v>
      </c>
      <c r="F206">
        <v>298.057098</v>
      </c>
      <c r="G206">
        <v>9.01</v>
      </c>
      <c r="H206">
        <v>104.349998</v>
      </c>
      <c r="I206">
        <v>33.308757999999997</v>
      </c>
      <c r="J206">
        <v>2.410256</v>
      </c>
      <c r="L206">
        <v>15.555</v>
      </c>
      <c r="N206">
        <f t="shared" si="37"/>
        <v>0</v>
      </c>
      <c r="O206">
        <f t="shared" si="38"/>
        <v>0</v>
      </c>
      <c r="P206">
        <f t="shared" si="39"/>
        <v>0</v>
      </c>
      <c r="Q206">
        <f t="shared" si="40"/>
        <v>0.87550053549149121</v>
      </c>
      <c r="R206">
        <f t="shared" si="41"/>
        <v>1.053205293286219</v>
      </c>
      <c r="S206">
        <f t="shared" si="42"/>
        <v>0.94394971189104238</v>
      </c>
      <c r="T206">
        <f t="shared" si="43"/>
        <v>0.96754751910148384</v>
      </c>
      <c r="U206">
        <f t="shared" si="44"/>
        <v>0.81857314652622293</v>
      </c>
      <c r="V206">
        <f t="shared" si="45"/>
        <v>0.72307687230768725</v>
      </c>
      <c r="W206">
        <f t="shared" si="46"/>
        <v>0</v>
      </c>
      <c r="X206">
        <f t="shared" si="47"/>
        <v>0.65457992170458257</v>
      </c>
      <c r="Y206">
        <f t="shared" si="48"/>
        <v>0</v>
      </c>
    </row>
    <row r="207" spans="1:25" x14ac:dyDescent="0.25">
      <c r="E207">
        <v>25.556277999999999</v>
      </c>
      <c r="F207">
        <v>342.057098</v>
      </c>
      <c r="G207">
        <v>9.3249999999999993</v>
      </c>
      <c r="H207">
        <v>105.870003</v>
      </c>
      <c r="I207">
        <v>33.963135000000001</v>
      </c>
      <c r="J207">
        <v>2.4871789999999998</v>
      </c>
      <c r="L207">
        <v>16.483333999999999</v>
      </c>
      <c r="N207">
        <f t="shared" si="37"/>
        <v>0</v>
      </c>
      <c r="O207">
        <f t="shared" si="38"/>
        <v>0</v>
      </c>
      <c r="P207">
        <f t="shared" si="39"/>
        <v>0</v>
      </c>
      <c r="Q207">
        <f t="shared" si="40"/>
        <v>0.93593006544114732</v>
      </c>
      <c r="R207">
        <f t="shared" si="41"/>
        <v>1.2086823250883392</v>
      </c>
      <c r="S207">
        <f t="shared" si="42"/>
        <v>0.97695128339444726</v>
      </c>
      <c r="T207">
        <f t="shared" si="43"/>
        <v>0.98164121430952644</v>
      </c>
      <c r="U207">
        <f t="shared" si="44"/>
        <v>0.83465466598439042</v>
      </c>
      <c r="V207">
        <f t="shared" si="45"/>
        <v>0.74615377461537735</v>
      </c>
      <c r="W207">
        <f t="shared" si="46"/>
        <v>0</v>
      </c>
      <c r="X207">
        <f t="shared" si="47"/>
        <v>0.6936457395789446</v>
      </c>
      <c r="Y207">
        <f t="shared" si="48"/>
        <v>0</v>
      </c>
    </row>
    <row r="208" spans="1:25" x14ac:dyDescent="0.25">
      <c r="E208">
        <v>27.265995</v>
      </c>
      <c r="F208">
        <v>319.42849699999999</v>
      </c>
      <c r="G208">
        <v>8.3000000000000007</v>
      </c>
      <c r="H208">
        <v>99.550003000000004</v>
      </c>
      <c r="I208">
        <v>33.843319000000001</v>
      </c>
      <c r="J208">
        <v>2.641025</v>
      </c>
      <c r="L208">
        <v>14.503333</v>
      </c>
      <c r="N208">
        <f t="shared" si="37"/>
        <v>0</v>
      </c>
      <c r="O208">
        <f t="shared" si="38"/>
        <v>0</v>
      </c>
      <c r="P208">
        <f t="shared" si="39"/>
        <v>0</v>
      </c>
      <c r="Q208">
        <f t="shared" si="40"/>
        <v>0.99854386012971041</v>
      </c>
      <c r="R208">
        <f t="shared" si="41"/>
        <v>1.1287226042402827</v>
      </c>
      <c r="S208">
        <f t="shared" si="42"/>
        <v>0.86956521739130443</v>
      </c>
      <c r="T208">
        <f t="shared" si="43"/>
        <v>0.92304130594420597</v>
      </c>
      <c r="U208">
        <f t="shared" si="44"/>
        <v>0.83171015030703654</v>
      </c>
      <c r="V208">
        <f t="shared" si="45"/>
        <v>0.7923075792307579</v>
      </c>
      <c r="W208">
        <f t="shared" si="46"/>
        <v>0</v>
      </c>
      <c r="X208">
        <f t="shared" si="47"/>
        <v>0.6103240488328826</v>
      </c>
      <c r="Y208">
        <f t="shared" si="48"/>
        <v>0</v>
      </c>
    </row>
    <row r="209" spans="5:25" x14ac:dyDescent="0.25">
      <c r="E209">
        <v>28.578102000000001</v>
      </c>
      <c r="F209">
        <v>357.48568699999998</v>
      </c>
      <c r="G209">
        <v>7.7050000000000001</v>
      </c>
      <c r="H209">
        <v>98.730002999999996</v>
      </c>
      <c r="I209">
        <v>33.502304000000002</v>
      </c>
      <c r="J209">
        <v>3.3846150000000002</v>
      </c>
      <c r="L209">
        <v>11.138332999999999</v>
      </c>
      <c r="N209">
        <f t="shared" si="37"/>
        <v>0</v>
      </c>
      <c r="O209">
        <f t="shared" si="38"/>
        <v>0</v>
      </c>
      <c r="P209">
        <f t="shared" si="39"/>
        <v>0</v>
      </c>
      <c r="Q209">
        <f t="shared" si="40"/>
        <v>1.0465962561153774</v>
      </c>
      <c r="R209">
        <f t="shared" si="41"/>
        <v>1.2632003074204947</v>
      </c>
      <c r="S209">
        <f t="shared" si="42"/>
        <v>0.80722891566265065</v>
      </c>
      <c r="T209">
        <f t="shared" si="43"/>
        <v>0.91543815327655353</v>
      </c>
      <c r="U209">
        <f t="shared" si="44"/>
        <v>0.82332960001564959</v>
      </c>
      <c r="V209">
        <f t="shared" si="45"/>
        <v>1.0153846015384602</v>
      </c>
      <c r="W209">
        <f t="shared" si="46"/>
        <v>0</v>
      </c>
      <c r="X209">
        <f t="shared" si="47"/>
        <v>0.46871932774410591</v>
      </c>
      <c r="Y209">
        <f t="shared" si="48"/>
        <v>0</v>
      </c>
    </row>
    <row r="210" spans="5:25" x14ac:dyDescent="0.25">
      <c r="E210">
        <v>27.275933999999999</v>
      </c>
      <c r="F210">
        <v>343.20001200000002</v>
      </c>
      <c r="G210">
        <v>8.0749999999999993</v>
      </c>
      <c r="H210">
        <v>96.080001999999993</v>
      </c>
      <c r="I210">
        <v>32.811062</v>
      </c>
      <c r="J210">
        <v>3.2820510000000001</v>
      </c>
      <c r="L210">
        <v>7.6150000000000002</v>
      </c>
      <c r="N210">
        <f t="shared" si="37"/>
        <v>0</v>
      </c>
      <c r="O210">
        <f t="shared" si="38"/>
        <v>0</v>
      </c>
      <c r="P210">
        <f t="shared" si="39"/>
        <v>0</v>
      </c>
      <c r="Q210">
        <f t="shared" si="40"/>
        <v>0.99890784931938892</v>
      </c>
      <c r="R210">
        <f t="shared" si="41"/>
        <v>1.212720890459364</v>
      </c>
      <c r="S210">
        <f t="shared" si="42"/>
        <v>0.84599266631744363</v>
      </c>
      <c r="T210">
        <f t="shared" si="43"/>
        <v>0.89086697989553965</v>
      </c>
      <c r="U210">
        <f t="shared" si="44"/>
        <v>0.80634211165144576</v>
      </c>
      <c r="V210">
        <f t="shared" si="45"/>
        <v>0.98461539846153978</v>
      </c>
      <c r="W210">
        <f t="shared" si="46"/>
        <v>0</v>
      </c>
      <c r="X210">
        <f t="shared" si="47"/>
        <v>0.32045169423210518</v>
      </c>
      <c r="Y210">
        <f t="shared" si="48"/>
        <v>0</v>
      </c>
    </row>
    <row r="211" spans="5:25" x14ac:dyDescent="0.25">
      <c r="E211">
        <v>29.114874</v>
      </c>
      <c r="F211">
        <v>323.77139299999999</v>
      </c>
      <c r="G211">
        <v>8.41</v>
      </c>
      <c r="H211">
        <v>93.900002000000001</v>
      </c>
      <c r="I211">
        <v>31.797235000000001</v>
      </c>
      <c r="J211">
        <v>2.5487169999999999</v>
      </c>
      <c r="L211">
        <v>7.3533330000000001</v>
      </c>
      <c r="N211">
        <f t="shared" si="37"/>
        <v>0</v>
      </c>
      <c r="O211">
        <f t="shared" si="38"/>
        <v>0</v>
      </c>
      <c r="P211">
        <f t="shared" si="39"/>
        <v>0</v>
      </c>
      <c r="Q211">
        <f t="shared" si="40"/>
        <v>1.0662540894308146</v>
      </c>
      <c r="R211">
        <f t="shared" si="41"/>
        <v>1.1440685265017667</v>
      </c>
      <c r="S211">
        <f t="shared" si="42"/>
        <v>0.88108957569408064</v>
      </c>
      <c r="T211">
        <f t="shared" si="43"/>
        <v>0.87065372036446398</v>
      </c>
      <c r="U211">
        <f t="shared" si="44"/>
        <v>0.78142699601059118</v>
      </c>
      <c r="V211">
        <f t="shared" si="45"/>
        <v>0.76461517646151755</v>
      </c>
      <c r="W211">
        <f t="shared" si="46"/>
        <v>0</v>
      </c>
      <c r="X211">
        <f t="shared" si="47"/>
        <v>0.30944031754469453</v>
      </c>
      <c r="Y211">
        <f t="shared" si="48"/>
        <v>0</v>
      </c>
    </row>
    <row r="212" spans="5:25" x14ac:dyDescent="0.25">
      <c r="E212">
        <v>26.480719000000001</v>
      </c>
      <c r="F212">
        <v>310.057098</v>
      </c>
      <c r="G212">
        <v>7.95</v>
      </c>
      <c r="H212">
        <v>83.900002000000001</v>
      </c>
      <c r="I212">
        <v>28.571428000000001</v>
      </c>
      <c r="J212">
        <v>2.1235889999999999</v>
      </c>
      <c r="L212">
        <v>6.3666669999999996</v>
      </c>
      <c r="N212">
        <f t="shared" si="37"/>
        <v>0</v>
      </c>
      <c r="O212">
        <f t="shared" si="38"/>
        <v>0</v>
      </c>
      <c r="P212">
        <f t="shared" si="39"/>
        <v>0</v>
      </c>
      <c r="Q212">
        <f t="shared" si="40"/>
        <v>0.969785235025172</v>
      </c>
      <c r="R212">
        <f t="shared" si="41"/>
        <v>1.0956081201413428</v>
      </c>
      <c r="S212">
        <f t="shared" si="42"/>
        <v>0.83289680460974336</v>
      </c>
      <c r="T212">
        <f t="shared" si="43"/>
        <v>0.77793234636870368</v>
      </c>
      <c r="U212">
        <f t="shared" si="44"/>
        <v>0.70215177998253286</v>
      </c>
      <c r="V212">
        <f t="shared" si="45"/>
        <v>0.6370767637076763</v>
      </c>
      <c r="W212">
        <f t="shared" si="46"/>
        <v>0</v>
      </c>
      <c r="X212">
        <f t="shared" si="47"/>
        <v>0.26791979340270972</v>
      </c>
      <c r="Y212">
        <f t="shared" si="48"/>
        <v>0</v>
      </c>
    </row>
    <row r="213" spans="5:25" x14ac:dyDescent="0.25">
      <c r="E213">
        <v>30.118835000000001</v>
      </c>
      <c r="F213">
        <v>315.20001200000002</v>
      </c>
      <c r="G213">
        <v>8.3149999999999995</v>
      </c>
      <c r="H213">
        <v>88.489998</v>
      </c>
      <c r="I213">
        <v>27.262671999999998</v>
      </c>
      <c r="J213">
        <v>2.2451279999999998</v>
      </c>
      <c r="L213">
        <v>4.7466670000000004</v>
      </c>
      <c r="N213">
        <f t="shared" si="37"/>
        <v>0</v>
      </c>
      <c r="O213">
        <f t="shared" si="38"/>
        <v>0</v>
      </c>
      <c r="P213">
        <f t="shared" si="39"/>
        <v>0</v>
      </c>
      <c r="Q213">
        <f t="shared" si="40"/>
        <v>1.1030214655107884</v>
      </c>
      <c r="R213">
        <f t="shared" si="41"/>
        <v>1.1137809611307421</v>
      </c>
      <c r="S213">
        <f t="shared" si="42"/>
        <v>0.87113672079622839</v>
      </c>
      <c r="T213">
        <f t="shared" si="43"/>
        <v>0.82049141994420804</v>
      </c>
      <c r="U213">
        <f t="shared" si="44"/>
        <v>0.66998869191557231</v>
      </c>
      <c r="V213">
        <f t="shared" si="45"/>
        <v>0.6735384673538467</v>
      </c>
      <c r="W213">
        <f t="shared" si="46"/>
        <v>0</v>
      </c>
      <c r="X213">
        <f t="shared" si="47"/>
        <v>0.19974753540454684</v>
      </c>
      <c r="Y213">
        <f t="shared" si="48"/>
        <v>0</v>
      </c>
    </row>
    <row r="214" spans="5:25" x14ac:dyDescent="0.25">
      <c r="E214">
        <v>26.550298999999999</v>
      </c>
      <c r="F214">
        <v>302.62851000000001</v>
      </c>
      <c r="G214">
        <v>6.8</v>
      </c>
      <c r="H214">
        <v>87.139999000000003</v>
      </c>
      <c r="I214">
        <v>27.880184</v>
      </c>
      <c r="J214">
        <v>2.2153839999999998</v>
      </c>
      <c r="L214">
        <v>4.0133330000000003</v>
      </c>
      <c r="N214">
        <f t="shared" si="37"/>
        <v>0</v>
      </c>
      <c r="O214">
        <f t="shared" si="38"/>
        <v>0</v>
      </c>
      <c r="P214">
        <f t="shared" si="39"/>
        <v>0</v>
      </c>
      <c r="Q214">
        <f t="shared" si="40"/>
        <v>0.97233341570912746</v>
      </c>
      <c r="R214">
        <f t="shared" si="41"/>
        <v>1.0693586925795053</v>
      </c>
      <c r="S214">
        <f t="shared" si="42"/>
        <v>0.71241487689889993</v>
      </c>
      <c r="T214">
        <f t="shared" si="43"/>
        <v>0.80797404372691783</v>
      </c>
      <c r="U214">
        <f t="shared" si="44"/>
        <v>0.68516424246770347</v>
      </c>
      <c r="V214">
        <f t="shared" si="45"/>
        <v>0.66461526646152658</v>
      </c>
      <c r="W214">
        <f t="shared" si="46"/>
        <v>0</v>
      </c>
      <c r="X214">
        <f t="shared" si="47"/>
        <v>0.16888763747440808</v>
      </c>
      <c r="Y214">
        <f t="shared" si="48"/>
        <v>0</v>
      </c>
    </row>
    <row r="215" spans="5:25" x14ac:dyDescent="0.25">
      <c r="E215">
        <v>25.953887999999999</v>
      </c>
      <c r="F215">
        <v>290.285706</v>
      </c>
      <c r="G215">
        <v>6.46</v>
      </c>
      <c r="H215">
        <v>83.75</v>
      </c>
      <c r="I215">
        <v>27.576035999999998</v>
      </c>
      <c r="J215">
        <v>2.2225640000000002</v>
      </c>
      <c r="L215">
        <v>3.6033330000000001</v>
      </c>
      <c r="N215">
        <f t="shared" si="37"/>
        <v>0</v>
      </c>
      <c r="O215">
        <f t="shared" si="38"/>
        <v>0</v>
      </c>
      <c r="P215">
        <f t="shared" si="39"/>
        <v>0</v>
      </c>
      <c r="Q215">
        <f t="shared" si="40"/>
        <v>0.95049146414404351</v>
      </c>
      <c r="R215">
        <f t="shared" si="41"/>
        <v>1.0257445441696114</v>
      </c>
      <c r="S215">
        <f t="shared" si="42"/>
        <v>0.67679413305395497</v>
      </c>
      <c r="T215">
        <f t="shared" si="43"/>
        <v>0.77654150721449244</v>
      </c>
      <c r="U215">
        <f t="shared" si="44"/>
        <v>0.6776897102329783</v>
      </c>
      <c r="V215">
        <f t="shared" si="45"/>
        <v>0.66676926667692671</v>
      </c>
      <c r="W215">
        <f t="shared" si="46"/>
        <v>0</v>
      </c>
      <c r="X215">
        <f t="shared" si="47"/>
        <v>0.15163416477116931</v>
      </c>
      <c r="Y215">
        <f t="shared" si="48"/>
        <v>0</v>
      </c>
    </row>
    <row r="216" spans="5:25" x14ac:dyDescent="0.25">
      <c r="E216">
        <v>21.619955000000001</v>
      </c>
      <c r="F216">
        <v>309.48568699999998</v>
      </c>
      <c r="G216">
        <v>6.2649999999999997</v>
      </c>
      <c r="H216">
        <v>81.5</v>
      </c>
      <c r="I216">
        <v>26.589863000000001</v>
      </c>
      <c r="J216">
        <v>3.0384609999999999</v>
      </c>
      <c r="L216">
        <v>3.17</v>
      </c>
      <c r="N216">
        <f t="shared" si="37"/>
        <v>0</v>
      </c>
      <c r="O216">
        <f t="shared" si="38"/>
        <v>0</v>
      </c>
      <c r="P216">
        <f t="shared" si="39"/>
        <v>0</v>
      </c>
      <c r="Q216">
        <f t="shared" si="40"/>
        <v>0.79177280423951646</v>
      </c>
      <c r="R216">
        <f t="shared" si="41"/>
        <v>1.0935889999999999</v>
      </c>
      <c r="S216">
        <f t="shared" si="42"/>
        <v>0.6563645887899423</v>
      </c>
      <c r="T216">
        <f t="shared" si="43"/>
        <v>0.75567919806544637</v>
      </c>
      <c r="U216">
        <f t="shared" si="44"/>
        <v>0.65345420029204315</v>
      </c>
      <c r="V216">
        <f t="shared" si="45"/>
        <v>0.91153839115383906</v>
      </c>
      <c r="W216">
        <f t="shared" si="46"/>
        <v>0</v>
      </c>
      <c r="X216">
        <f t="shared" si="47"/>
        <v>0.1333988011445533</v>
      </c>
      <c r="Y216">
        <f t="shared" si="48"/>
        <v>0</v>
      </c>
    </row>
    <row r="217" spans="5:25" x14ac:dyDescent="0.25">
      <c r="E217">
        <v>22.713379</v>
      </c>
      <c r="F217">
        <v>270.285706</v>
      </c>
      <c r="G217">
        <v>5.9749999999999996</v>
      </c>
      <c r="H217">
        <v>75.900002000000001</v>
      </c>
      <c r="I217">
        <v>25.824884000000001</v>
      </c>
      <c r="J217">
        <v>2.230769</v>
      </c>
      <c r="L217">
        <v>2.601667</v>
      </c>
      <c r="N217">
        <f t="shared" si="37"/>
        <v>0</v>
      </c>
      <c r="O217">
        <f t="shared" si="38"/>
        <v>0</v>
      </c>
      <c r="P217">
        <f t="shared" si="39"/>
        <v>0</v>
      </c>
      <c r="Q217">
        <f t="shared" si="40"/>
        <v>0.8318165224943781</v>
      </c>
      <c r="R217">
        <f t="shared" si="41"/>
        <v>0.95507316607773851</v>
      </c>
      <c r="S217">
        <f t="shared" si="42"/>
        <v>0.6259821896280775</v>
      </c>
      <c r="T217">
        <f t="shared" si="43"/>
        <v>0.70375524717209548</v>
      </c>
      <c r="U217">
        <f t="shared" si="44"/>
        <v>0.63465460208857716</v>
      </c>
      <c r="V217">
        <f t="shared" si="45"/>
        <v>0.6692307669230767</v>
      </c>
      <c r="W217">
        <f t="shared" si="46"/>
        <v>0</v>
      </c>
      <c r="X217">
        <f t="shared" si="47"/>
        <v>0.1094824160180904</v>
      </c>
      <c r="Y217">
        <f t="shared" si="48"/>
        <v>0</v>
      </c>
    </row>
    <row r="218" spans="5:25" x14ac:dyDescent="0.25">
      <c r="E218">
        <v>21.808819</v>
      </c>
      <c r="F218">
        <v>251.42849699999999</v>
      </c>
      <c r="G218">
        <v>6</v>
      </c>
      <c r="H218">
        <v>68.080001999999993</v>
      </c>
      <c r="I218">
        <v>21.511520000000001</v>
      </c>
      <c r="J218">
        <v>2.3148710000000001</v>
      </c>
      <c r="L218">
        <v>2.1766670000000001</v>
      </c>
      <c r="N218">
        <f t="shared" si="37"/>
        <v>0</v>
      </c>
      <c r="O218">
        <f t="shared" si="38"/>
        <v>0</v>
      </c>
      <c r="P218">
        <f t="shared" si="39"/>
        <v>0</v>
      </c>
      <c r="Q218">
        <f t="shared" si="40"/>
        <v>0.79868944115665574</v>
      </c>
      <c r="R218">
        <f t="shared" si="41"/>
        <v>0.88843991872791517</v>
      </c>
      <c r="S218">
        <f t="shared" si="42"/>
        <v>0.62860136196961758</v>
      </c>
      <c r="T218">
        <f t="shared" si="43"/>
        <v>0.63124713270741084</v>
      </c>
      <c r="U218">
        <f t="shared" si="44"/>
        <v>0.52865233260759159</v>
      </c>
      <c r="V218">
        <f t="shared" si="45"/>
        <v>0.69446136944613701</v>
      </c>
      <c r="W218">
        <f t="shared" si="46"/>
        <v>0</v>
      </c>
      <c r="X218">
        <f t="shared" si="47"/>
        <v>9.1597718703757547E-2</v>
      </c>
      <c r="Y218">
        <f t="shared" si="48"/>
        <v>0</v>
      </c>
    </row>
    <row r="219" spans="5:25" x14ac:dyDescent="0.25">
      <c r="E219">
        <v>27.037371</v>
      </c>
      <c r="F219">
        <v>265.14279199999999</v>
      </c>
      <c r="G219">
        <v>5.25</v>
      </c>
      <c r="H219">
        <v>69.449996999999996</v>
      </c>
      <c r="I219">
        <v>21.207373</v>
      </c>
      <c r="J219">
        <v>2.0892300000000001</v>
      </c>
      <c r="L219">
        <v>2.1166670000000001</v>
      </c>
      <c r="N219">
        <f t="shared" si="37"/>
        <v>0</v>
      </c>
      <c r="O219">
        <f t="shared" si="38"/>
        <v>0</v>
      </c>
      <c r="P219">
        <f t="shared" si="39"/>
        <v>0</v>
      </c>
      <c r="Q219">
        <f t="shared" si="40"/>
        <v>0.9901711199645965</v>
      </c>
      <c r="R219">
        <f t="shared" si="41"/>
        <v>0.9369003250883392</v>
      </c>
      <c r="S219">
        <f t="shared" si="42"/>
        <v>0.55002619172341538</v>
      </c>
      <c r="T219">
        <f t="shared" si="43"/>
        <v>0.64394991458414308</v>
      </c>
      <c r="U219">
        <f t="shared" si="44"/>
        <v>0.52117782494817921</v>
      </c>
      <c r="V219">
        <f t="shared" si="45"/>
        <v>0.62676906267690624</v>
      </c>
      <c r="W219">
        <f t="shared" si="46"/>
        <v>0</v>
      </c>
      <c r="X219">
        <f t="shared" si="47"/>
        <v>8.9072820259381139E-2</v>
      </c>
      <c r="Y219">
        <f t="shared" si="48"/>
        <v>0</v>
      </c>
    </row>
    <row r="220" spans="5:25" x14ac:dyDescent="0.25">
      <c r="E220">
        <v>28.329597</v>
      </c>
      <c r="F220">
        <v>268.91421500000001</v>
      </c>
      <c r="G220">
        <v>4.25</v>
      </c>
      <c r="H220">
        <v>68.099997999999999</v>
      </c>
      <c r="I220">
        <v>22.129031999999999</v>
      </c>
      <c r="J220">
        <v>2.2605119999999999</v>
      </c>
      <c r="L220">
        <v>2.1266669999999999</v>
      </c>
      <c r="N220">
        <f t="shared" si="37"/>
        <v>0</v>
      </c>
      <c r="O220">
        <f t="shared" si="38"/>
        <v>0</v>
      </c>
      <c r="P220">
        <f t="shared" si="39"/>
        <v>0</v>
      </c>
      <c r="Q220">
        <f t="shared" si="40"/>
        <v>1.037495427703961</v>
      </c>
      <c r="R220">
        <f t="shared" si="41"/>
        <v>0.95022690812720856</v>
      </c>
      <c r="S220">
        <f t="shared" si="42"/>
        <v>0.44525929806181247</v>
      </c>
      <c r="T220">
        <f t="shared" si="43"/>
        <v>0.63143253836685287</v>
      </c>
      <c r="U220">
        <f t="shared" si="44"/>
        <v>0.54382788315972264</v>
      </c>
      <c r="V220">
        <f t="shared" si="45"/>
        <v>0.67815366781536668</v>
      </c>
      <c r="W220">
        <f t="shared" si="46"/>
        <v>0</v>
      </c>
      <c r="X220">
        <f t="shared" si="47"/>
        <v>8.9493636666777204E-2</v>
      </c>
      <c r="Y220">
        <f t="shared" si="48"/>
        <v>0</v>
      </c>
    </row>
    <row r="221" spans="5:25" x14ac:dyDescent="0.25">
      <c r="E221">
        <v>24.850525000000001</v>
      </c>
      <c r="F221">
        <v>318.62851000000001</v>
      </c>
      <c r="G221">
        <v>4.9000000000000004</v>
      </c>
      <c r="H221">
        <v>68.099997999999999</v>
      </c>
      <c r="I221">
        <v>22.764976999999998</v>
      </c>
      <c r="J221">
        <v>2.2599999999999998</v>
      </c>
      <c r="L221">
        <v>2.1866669999999999</v>
      </c>
      <c r="N221">
        <f t="shared" si="37"/>
        <v>0</v>
      </c>
      <c r="O221">
        <f t="shared" si="38"/>
        <v>0</v>
      </c>
      <c r="P221">
        <f t="shared" si="39"/>
        <v>0</v>
      </c>
      <c r="Q221">
        <f t="shared" si="40"/>
        <v>0.91008375669950325</v>
      </c>
      <c r="R221">
        <f t="shared" si="41"/>
        <v>1.1258957950530035</v>
      </c>
      <c r="S221">
        <f t="shared" si="42"/>
        <v>0.51335777894185441</v>
      </c>
      <c r="T221">
        <f t="shared" si="43"/>
        <v>0.63143253836685287</v>
      </c>
      <c r="U221">
        <f t="shared" si="44"/>
        <v>0.55945643045252824</v>
      </c>
      <c r="V221">
        <f t="shared" si="45"/>
        <v>0.67800006780000666</v>
      </c>
      <c r="W221">
        <f t="shared" si="46"/>
        <v>0</v>
      </c>
      <c r="X221">
        <f t="shared" si="47"/>
        <v>9.2018535111153613E-2</v>
      </c>
      <c r="Y221">
        <f t="shared" si="48"/>
        <v>0</v>
      </c>
    </row>
    <row r="222" spans="5:25" x14ac:dyDescent="0.25">
      <c r="E222">
        <v>29.512481999999999</v>
      </c>
      <c r="F222">
        <v>337.714203</v>
      </c>
      <c r="G222">
        <v>9.3000000000000007</v>
      </c>
      <c r="H222">
        <v>78.870002999999997</v>
      </c>
      <c r="I222">
        <v>27.050692000000002</v>
      </c>
      <c r="J222">
        <v>2.5794869999999999</v>
      </c>
      <c r="L222">
        <v>2.5466669999999998</v>
      </c>
      <c r="N222">
        <f t="shared" si="37"/>
        <v>0</v>
      </c>
      <c r="O222">
        <f t="shared" si="38"/>
        <v>0</v>
      </c>
      <c r="P222">
        <f t="shared" si="39"/>
        <v>0</v>
      </c>
      <c r="Q222">
        <f t="shared" si="40"/>
        <v>1.0808154148890805</v>
      </c>
      <c r="R222">
        <f t="shared" si="41"/>
        <v>1.1933364063604239</v>
      </c>
      <c r="S222">
        <f t="shared" si="42"/>
        <v>0.9743321110529074</v>
      </c>
      <c r="T222">
        <f t="shared" si="43"/>
        <v>0.73129350452097364</v>
      </c>
      <c r="U222">
        <f t="shared" si="44"/>
        <v>0.66477921711015853</v>
      </c>
      <c r="V222">
        <f t="shared" si="45"/>
        <v>0.77384617738461769</v>
      </c>
      <c r="W222">
        <f t="shared" si="46"/>
        <v>0</v>
      </c>
      <c r="X222">
        <f t="shared" si="47"/>
        <v>0.10716792577741202</v>
      </c>
      <c r="Y222">
        <f t="shared" si="48"/>
        <v>0</v>
      </c>
    </row>
    <row r="223" spans="5:25" x14ac:dyDescent="0.25">
      <c r="E223">
        <v>27.584081999999999</v>
      </c>
      <c r="F223">
        <v>322.85708599999998</v>
      </c>
      <c r="G223">
        <v>8.9499999999999993</v>
      </c>
      <c r="H223">
        <v>71.599997999999999</v>
      </c>
      <c r="I223">
        <v>25.880184</v>
      </c>
      <c r="J223">
        <v>2.0871789999999999</v>
      </c>
      <c r="L223">
        <v>2.0833330000000001</v>
      </c>
      <c r="N223">
        <f t="shared" si="37"/>
        <v>0</v>
      </c>
      <c r="O223">
        <f t="shared" si="38"/>
        <v>0</v>
      </c>
      <c r="P223">
        <f t="shared" si="39"/>
        <v>0</v>
      </c>
      <c r="Q223">
        <f t="shared" si="40"/>
        <v>1.0101929424697123</v>
      </c>
      <c r="R223">
        <f t="shared" si="41"/>
        <v>1.1408377597173145</v>
      </c>
      <c r="S223">
        <f t="shared" si="42"/>
        <v>0.93766369827134621</v>
      </c>
      <c r="T223">
        <f t="shared" si="43"/>
        <v>0.66388501926536891</v>
      </c>
      <c r="U223">
        <f t="shared" si="44"/>
        <v>0.63601361688591362</v>
      </c>
      <c r="V223">
        <f t="shared" si="45"/>
        <v>0.62615376261537625</v>
      </c>
      <c r="W223">
        <f t="shared" si="46"/>
        <v>0</v>
      </c>
      <c r="X223">
        <f t="shared" si="47"/>
        <v>8.7670070846967096E-2</v>
      </c>
      <c r="Y223">
        <f t="shared" si="48"/>
        <v>0</v>
      </c>
    </row>
    <row r="224" spans="5:25" x14ac:dyDescent="0.25">
      <c r="E224">
        <v>26.540358999999999</v>
      </c>
      <c r="F224">
        <v>320</v>
      </c>
      <c r="G224">
        <v>10.225</v>
      </c>
      <c r="H224">
        <v>66.029999000000004</v>
      </c>
      <c r="I224">
        <v>21.907833</v>
      </c>
      <c r="J224">
        <v>1.8512820000000001</v>
      </c>
      <c r="L224">
        <v>1.57</v>
      </c>
      <c r="N224">
        <f t="shared" si="37"/>
        <v>0</v>
      </c>
      <c r="O224">
        <f t="shared" si="38"/>
        <v>0</v>
      </c>
      <c r="P224">
        <f t="shared" si="39"/>
        <v>0</v>
      </c>
      <c r="Q224">
        <f t="shared" si="40"/>
        <v>0.97196938989713377</v>
      </c>
      <c r="R224">
        <f t="shared" si="41"/>
        <v>1.1307420494699647</v>
      </c>
      <c r="S224">
        <f t="shared" si="42"/>
        <v>1.0712414876898899</v>
      </c>
      <c r="T224">
        <f t="shared" si="43"/>
        <v>0.61223922322186786</v>
      </c>
      <c r="U224">
        <f t="shared" si="44"/>
        <v>0.53839184854568944</v>
      </c>
      <c r="V224">
        <f t="shared" si="45"/>
        <v>0.55538465553846561</v>
      </c>
      <c r="W224">
        <f t="shared" si="46"/>
        <v>0</v>
      </c>
      <c r="X224">
        <f t="shared" si="47"/>
        <v>6.6068175961182557E-2</v>
      </c>
      <c r="Y224">
        <f t="shared" si="48"/>
        <v>0</v>
      </c>
    </row>
    <row r="225" spans="5:25" x14ac:dyDescent="0.25">
      <c r="E225">
        <v>32.703288999999998</v>
      </c>
      <c r="F225">
        <v>362.62851000000001</v>
      </c>
      <c r="G225">
        <v>10.4</v>
      </c>
      <c r="H225">
        <v>77.300003000000004</v>
      </c>
      <c r="I225">
        <v>26.635943999999999</v>
      </c>
      <c r="J225">
        <v>1.953846</v>
      </c>
      <c r="L225">
        <v>1.766667</v>
      </c>
      <c r="N225">
        <f t="shared" si="37"/>
        <v>0</v>
      </c>
      <c r="O225">
        <f t="shared" si="38"/>
        <v>0</v>
      </c>
      <c r="P225">
        <f t="shared" si="39"/>
        <v>0</v>
      </c>
      <c r="Q225">
        <f t="shared" si="40"/>
        <v>1.1976701542341475</v>
      </c>
      <c r="R225">
        <f t="shared" si="41"/>
        <v>1.2813728268551237</v>
      </c>
      <c r="S225">
        <f t="shared" si="42"/>
        <v>1.0895756940806705</v>
      </c>
      <c r="T225">
        <f t="shared" si="43"/>
        <v>0.71673624880363929</v>
      </c>
      <c r="U225">
        <f t="shared" si="44"/>
        <v>0.65458665528076032</v>
      </c>
      <c r="V225">
        <f t="shared" si="45"/>
        <v>0.58615385861538583</v>
      </c>
      <c r="W225">
        <f t="shared" si="46"/>
        <v>0</v>
      </c>
      <c r="X225">
        <f t="shared" si="47"/>
        <v>7.4344246000518782E-2</v>
      </c>
      <c r="Y225">
        <f t="shared" si="48"/>
        <v>0</v>
      </c>
    </row>
    <row r="226" spans="5:25" x14ac:dyDescent="0.25">
      <c r="E226">
        <v>33.418982999999997</v>
      </c>
      <c r="F226">
        <v>364.57141100000001</v>
      </c>
      <c r="G226">
        <v>8.75</v>
      </c>
      <c r="H226">
        <v>73.150002000000001</v>
      </c>
      <c r="I226">
        <v>28.092167</v>
      </c>
      <c r="J226">
        <v>1.989743</v>
      </c>
      <c r="L226">
        <v>1.9566669999999999</v>
      </c>
      <c r="N226">
        <f t="shared" si="37"/>
        <v>0</v>
      </c>
      <c r="O226">
        <f t="shared" si="38"/>
        <v>0</v>
      </c>
      <c r="P226">
        <f t="shared" si="39"/>
        <v>0</v>
      </c>
      <c r="Q226">
        <f t="shared" si="40"/>
        <v>1.2238805254101004</v>
      </c>
      <c r="R226">
        <f t="shared" si="41"/>
        <v>1.2882382014134277</v>
      </c>
      <c r="S226">
        <f t="shared" si="42"/>
        <v>0.91671031953902571</v>
      </c>
      <c r="T226">
        <f t="shared" si="43"/>
        <v>0.67825686932326135</v>
      </c>
      <c r="U226">
        <f t="shared" si="44"/>
        <v>0.69037379099905571</v>
      </c>
      <c r="V226">
        <f t="shared" si="45"/>
        <v>0.59692295969229592</v>
      </c>
      <c r="W226">
        <f t="shared" si="46"/>
        <v>0</v>
      </c>
      <c r="X226">
        <f t="shared" si="47"/>
        <v>8.2339757741044059E-2</v>
      </c>
      <c r="Y226">
        <f t="shared" si="48"/>
        <v>0</v>
      </c>
    </row>
    <row r="227" spans="5:25" x14ac:dyDescent="0.25">
      <c r="E227">
        <v>32.703288999999998</v>
      </c>
      <c r="F227">
        <v>406.85708599999998</v>
      </c>
      <c r="G227">
        <v>10.494999999999999</v>
      </c>
      <c r="H227">
        <v>73.349997999999999</v>
      </c>
      <c r="I227">
        <v>31.069123999999999</v>
      </c>
      <c r="J227">
        <v>2.0630760000000001</v>
      </c>
      <c r="L227">
        <v>1.8966670000000001</v>
      </c>
      <c r="N227">
        <f t="shared" si="37"/>
        <v>0</v>
      </c>
      <c r="O227">
        <f t="shared" si="38"/>
        <v>0</v>
      </c>
      <c r="P227">
        <f t="shared" si="39"/>
        <v>0</v>
      </c>
      <c r="Q227">
        <f t="shared" si="40"/>
        <v>1.1976701542341475</v>
      </c>
      <c r="R227">
        <f t="shared" si="41"/>
        <v>1.4376575477031801</v>
      </c>
      <c r="S227">
        <f t="shared" si="42"/>
        <v>1.0995285489785227</v>
      </c>
      <c r="T227">
        <f t="shared" si="43"/>
        <v>0.68011125971462694</v>
      </c>
      <c r="U227">
        <f t="shared" si="44"/>
        <v>0.76353344043909976</v>
      </c>
      <c r="V227">
        <f t="shared" si="45"/>
        <v>0.61892286189228618</v>
      </c>
      <c r="W227">
        <f t="shared" si="46"/>
        <v>0</v>
      </c>
      <c r="X227">
        <f t="shared" si="47"/>
        <v>7.9814859296667665E-2</v>
      </c>
      <c r="Y227">
        <f t="shared" si="48"/>
        <v>0</v>
      </c>
    </row>
    <row r="228" spans="5:25" x14ac:dyDescent="0.25">
      <c r="E228">
        <v>37.921897999999999</v>
      </c>
      <c r="F228">
        <v>430.85708599999998</v>
      </c>
      <c r="G228">
        <v>12.095000000000001</v>
      </c>
      <c r="H228">
        <v>75.449996999999996</v>
      </c>
      <c r="I228">
        <v>32.857143000000001</v>
      </c>
      <c r="J228">
        <v>2.0307689999999998</v>
      </c>
      <c r="L228">
        <v>2.52</v>
      </c>
      <c r="N228">
        <f t="shared" si="37"/>
        <v>0</v>
      </c>
      <c r="O228">
        <f t="shared" si="38"/>
        <v>0</v>
      </c>
      <c r="P228">
        <f t="shared" si="39"/>
        <v>0</v>
      </c>
      <c r="Q228">
        <f t="shared" si="40"/>
        <v>1.3887876973631494</v>
      </c>
      <c r="R228">
        <f t="shared" si="41"/>
        <v>1.5224632014134274</v>
      </c>
      <c r="S228">
        <f t="shared" si="42"/>
        <v>1.2671555788370876</v>
      </c>
      <c r="T228">
        <f t="shared" si="43"/>
        <v>0.69958273898159917</v>
      </c>
      <c r="U228">
        <f t="shared" si="44"/>
        <v>0.80747456664016293</v>
      </c>
      <c r="V228">
        <f t="shared" si="45"/>
        <v>0.60923076092307604</v>
      </c>
      <c r="W228">
        <f t="shared" si="46"/>
        <v>0</v>
      </c>
      <c r="X228">
        <f t="shared" si="47"/>
        <v>0.10604573466380894</v>
      </c>
      <c r="Y228">
        <f t="shared" si="48"/>
        <v>0</v>
      </c>
    </row>
    <row r="229" spans="5:25" x14ac:dyDescent="0.25">
      <c r="E229">
        <v>35.576011999999999</v>
      </c>
      <c r="F229">
        <v>457.14279199999999</v>
      </c>
      <c r="G229">
        <v>9.5250000000000004</v>
      </c>
      <c r="H229">
        <v>78.75</v>
      </c>
      <c r="I229">
        <v>32.914745000000003</v>
      </c>
      <c r="J229">
        <v>1.92</v>
      </c>
      <c r="L229">
        <v>2.95</v>
      </c>
      <c r="N229">
        <f t="shared" si="37"/>
        <v>0</v>
      </c>
      <c r="O229">
        <f t="shared" si="38"/>
        <v>0</v>
      </c>
      <c r="P229">
        <f t="shared" si="39"/>
        <v>0</v>
      </c>
      <c r="Q229">
        <f t="shared" si="40"/>
        <v>1.302875921106158</v>
      </c>
      <c r="R229">
        <f t="shared" si="41"/>
        <v>1.6153455547703179</v>
      </c>
      <c r="S229">
        <f t="shared" si="42"/>
        <v>0.99790466212676798</v>
      </c>
      <c r="T229">
        <f t="shared" si="43"/>
        <v>0.73018082021661235</v>
      </c>
      <c r="U229">
        <f t="shared" si="44"/>
        <v>0.80889015380754414</v>
      </c>
      <c r="V229">
        <f t="shared" si="45"/>
        <v>0.57600005760000572</v>
      </c>
      <c r="W229">
        <f t="shared" si="46"/>
        <v>0</v>
      </c>
      <c r="X229">
        <f t="shared" si="47"/>
        <v>0.12414084018183984</v>
      </c>
      <c r="Y229">
        <f t="shared" si="48"/>
        <v>0</v>
      </c>
    </row>
    <row r="230" spans="5:25" x14ac:dyDescent="0.25">
      <c r="E230">
        <v>40.257851000000002</v>
      </c>
      <c r="F230">
        <v>452.754211</v>
      </c>
      <c r="G230">
        <v>10.1</v>
      </c>
      <c r="H230">
        <v>90.25</v>
      </c>
      <c r="I230">
        <v>28.43318</v>
      </c>
      <c r="J230">
        <v>2.0871789999999999</v>
      </c>
      <c r="L230">
        <v>4.6283329999999996</v>
      </c>
      <c r="N230">
        <f t="shared" si="37"/>
        <v>0</v>
      </c>
      <c r="O230">
        <f t="shared" si="38"/>
        <v>0</v>
      </c>
      <c r="P230">
        <f t="shared" si="39"/>
        <v>0</v>
      </c>
      <c r="Q230">
        <f t="shared" si="40"/>
        <v>1.474335704164353</v>
      </c>
      <c r="R230">
        <f t="shared" si="41"/>
        <v>1.5998382014134276</v>
      </c>
      <c r="S230">
        <f t="shared" si="42"/>
        <v>1.0581456259821895</v>
      </c>
      <c r="T230">
        <f t="shared" si="43"/>
        <v>0.8368104003117367</v>
      </c>
      <c r="U230">
        <f t="shared" si="44"/>
        <v>0.69875429213981721</v>
      </c>
      <c r="V230">
        <f t="shared" si="45"/>
        <v>0.62615376261537625</v>
      </c>
      <c r="W230">
        <f t="shared" si="46"/>
        <v>0</v>
      </c>
      <c r="X230">
        <f t="shared" si="47"/>
        <v>0.19476784652926618</v>
      </c>
      <c r="Y230">
        <f t="shared" si="48"/>
        <v>0</v>
      </c>
    </row>
    <row r="231" spans="5:25" x14ac:dyDescent="0.25">
      <c r="E231">
        <v>35.784756000000002</v>
      </c>
      <c r="F231">
        <v>478.85708599999998</v>
      </c>
      <c r="H231">
        <v>80.940002000000007</v>
      </c>
      <c r="I231">
        <v>27.811060000000001</v>
      </c>
      <c r="J231">
        <v>2.2051280000000002</v>
      </c>
      <c r="L231">
        <v>3.8149999999999999</v>
      </c>
      <c r="N231">
        <f t="shared" si="37"/>
        <v>0</v>
      </c>
      <c r="O231">
        <f t="shared" si="38"/>
        <v>0</v>
      </c>
      <c r="P231">
        <f t="shared" si="39"/>
        <v>0</v>
      </c>
      <c r="Q231">
        <f t="shared" si="40"/>
        <v>1.3105206096472848</v>
      </c>
      <c r="R231">
        <f t="shared" si="41"/>
        <v>1.6920745088339222</v>
      </c>
      <c r="S231">
        <f t="shared" si="42"/>
        <v>0</v>
      </c>
      <c r="T231">
        <f t="shared" si="43"/>
        <v>0.75048681966595876</v>
      </c>
      <c r="U231">
        <f t="shared" si="44"/>
        <v>0.68346549854634564</v>
      </c>
      <c r="V231">
        <f t="shared" si="45"/>
        <v>0.6615384661538467</v>
      </c>
      <c r="W231">
        <f t="shared" si="46"/>
        <v>0</v>
      </c>
      <c r="X231">
        <f t="shared" si="47"/>
        <v>0.16054145942159964</v>
      </c>
      <c r="Y231">
        <f t="shared" si="48"/>
        <v>0</v>
      </c>
    </row>
    <row r="232" spans="5:25" x14ac:dyDescent="0.25">
      <c r="E232">
        <v>36.599850000000004</v>
      </c>
      <c r="F232">
        <v>448</v>
      </c>
      <c r="H232">
        <v>86.980002999999996</v>
      </c>
      <c r="I232">
        <v>29.582948999999999</v>
      </c>
      <c r="J232">
        <v>2.172307</v>
      </c>
      <c r="L232">
        <v>4.2683330000000002</v>
      </c>
      <c r="N232">
        <f t="shared" si="37"/>
        <v>0</v>
      </c>
      <c r="O232">
        <f t="shared" si="38"/>
        <v>0</v>
      </c>
      <c r="P232">
        <f t="shared" si="39"/>
        <v>0</v>
      </c>
      <c r="Q232">
        <f t="shared" si="40"/>
        <v>1.3403712389431739</v>
      </c>
      <c r="R232">
        <f t="shared" si="41"/>
        <v>1.5830388692579505</v>
      </c>
      <c r="S232">
        <f t="shared" si="42"/>
        <v>0</v>
      </c>
      <c r="T232">
        <f t="shared" si="43"/>
        <v>0.80649053883153521</v>
      </c>
      <c r="U232">
        <f t="shared" si="44"/>
        <v>0.72701022495209155</v>
      </c>
      <c r="V232">
        <f t="shared" si="45"/>
        <v>0.65169216516921646</v>
      </c>
      <c r="W232">
        <f t="shared" si="46"/>
        <v>0</v>
      </c>
      <c r="X232">
        <f t="shared" si="47"/>
        <v>0.17961845586300779</v>
      </c>
      <c r="Y232">
        <f t="shared" si="48"/>
        <v>0</v>
      </c>
    </row>
    <row r="233" spans="5:25" x14ac:dyDescent="0.25">
      <c r="E233">
        <v>34.641627999999997</v>
      </c>
      <c r="F233">
        <v>418.285706</v>
      </c>
      <c r="H233">
        <v>92.75</v>
      </c>
      <c r="I233">
        <v>31.002303999999999</v>
      </c>
      <c r="J233">
        <v>2.2189739999999998</v>
      </c>
      <c r="L233">
        <v>3.9533330000000002</v>
      </c>
      <c r="N233">
        <f t="shared" si="37"/>
        <v>0</v>
      </c>
      <c r="O233">
        <f t="shared" si="38"/>
        <v>0</v>
      </c>
      <c r="P233">
        <f t="shared" si="39"/>
        <v>0</v>
      </c>
      <c r="Q233">
        <f t="shared" si="40"/>
        <v>1.2686566158431942</v>
      </c>
      <c r="R233">
        <f t="shared" si="41"/>
        <v>1.4780413639575971</v>
      </c>
      <c r="S233">
        <f t="shared" si="42"/>
        <v>0</v>
      </c>
      <c r="T233">
        <f t="shared" si="43"/>
        <v>0.85999074381067675</v>
      </c>
      <c r="U233">
        <f t="shared" si="44"/>
        <v>0.76189131803841226</v>
      </c>
      <c r="V233">
        <f t="shared" si="45"/>
        <v>0.66569226656922653</v>
      </c>
      <c r="W233">
        <f t="shared" si="46"/>
        <v>0</v>
      </c>
      <c r="X233">
        <f t="shared" si="47"/>
        <v>0.16636273903003168</v>
      </c>
      <c r="Y233">
        <f t="shared" si="48"/>
        <v>0</v>
      </c>
    </row>
    <row r="234" spans="5:25" x14ac:dyDescent="0.25">
      <c r="E234">
        <v>32.782809999999998</v>
      </c>
      <c r="F234">
        <v>410.285706</v>
      </c>
      <c r="H234">
        <v>89</v>
      </c>
      <c r="I234">
        <v>28.43318</v>
      </c>
      <c r="J234">
        <v>3.2692299999999999</v>
      </c>
      <c r="L234">
        <v>3.6316670000000002</v>
      </c>
      <c r="N234">
        <f t="shared" si="37"/>
        <v>0</v>
      </c>
      <c r="O234">
        <f t="shared" si="38"/>
        <v>0</v>
      </c>
      <c r="P234">
        <f t="shared" si="39"/>
        <v>0</v>
      </c>
      <c r="Q234">
        <f t="shared" si="40"/>
        <v>1.2005823973524117</v>
      </c>
      <c r="R234">
        <f t="shared" si="41"/>
        <v>1.449772812720848</v>
      </c>
      <c r="S234">
        <f t="shared" si="42"/>
        <v>0</v>
      </c>
      <c r="T234">
        <f t="shared" si="43"/>
        <v>0.82522022856226662</v>
      </c>
      <c r="U234">
        <f t="shared" si="44"/>
        <v>0.69875429213981721</v>
      </c>
      <c r="V234">
        <f t="shared" si="45"/>
        <v>0.98076909807690971</v>
      </c>
      <c r="W234">
        <f t="shared" si="46"/>
        <v>0</v>
      </c>
      <c r="X234">
        <f t="shared" si="47"/>
        <v>0.15282650597988534</v>
      </c>
      <c r="Y234">
        <f t="shared" si="48"/>
        <v>0</v>
      </c>
    </row>
    <row r="235" spans="5:25" x14ac:dyDescent="0.25">
      <c r="E235">
        <v>28.230194000000001</v>
      </c>
      <c r="F235">
        <v>429.714203</v>
      </c>
      <c r="H235">
        <v>78.160004000000001</v>
      </c>
      <c r="I235">
        <v>28.341014999999999</v>
      </c>
      <c r="J235">
        <v>2.6025640000000001</v>
      </c>
      <c r="L235">
        <v>2.71</v>
      </c>
      <c r="N235">
        <f t="shared" si="37"/>
        <v>0</v>
      </c>
      <c r="O235">
        <f t="shared" si="38"/>
        <v>0</v>
      </c>
      <c r="P235">
        <f t="shared" si="39"/>
        <v>0</v>
      </c>
      <c r="Q235">
        <f t="shared" si="40"/>
        <v>1.0338550597170795</v>
      </c>
      <c r="R235">
        <f t="shared" si="41"/>
        <v>1.5184247455830389</v>
      </c>
      <c r="S235">
        <f t="shared" si="42"/>
        <v>0</v>
      </c>
      <c r="T235">
        <f t="shared" si="43"/>
        <v>0.72471029623941208</v>
      </c>
      <c r="U235">
        <f t="shared" si="44"/>
        <v>0.6964893084364443</v>
      </c>
      <c r="V235">
        <f t="shared" si="45"/>
        <v>0.78076927807692786</v>
      </c>
      <c r="W235">
        <f t="shared" si="46"/>
        <v>0</v>
      </c>
      <c r="X235">
        <f t="shared" si="47"/>
        <v>0.11404124640433422</v>
      </c>
      <c r="Y235">
        <f t="shared" si="48"/>
        <v>0</v>
      </c>
    </row>
    <row r="236" spans="5:25" x14ac:dyDescent="0.25">
      <c r="E236">
        <v>26.212332</v>
      </c>
      <c r="F236">
        <v>407.77139299999999</v>
      </c>
      <c r="H236">
        <v>71.349997999999999</v>
      </c>
      <c r="I236">
        <v>25.518433000000002</v>
      </c>
      <c r="J236">
        <v>2.2923070000000001</v>
      </c>
      <c r="L236">
        <v>2.68</v>
      </c>
      <c r="N236">
        <f t="shared" si="37"/>
        <v>0</v>
      </c>
      <c r="O236">
        <f t="shared" si="38"/>
        <v>0</v>
      </c>
      <c r="P236">
        <f t="shared" si="39"/>
        <v>0</v>
      </c>
      <c r="Q236">
        <f t="shared" si="40"/>
        <v>0.95995628174513836</v>
      </c>
      <c r="R236">
        <f t="shared" si="41"/>
        <v>1.4408883144876325</v>
      </c>
      <c r="S236">
        <f t="shared" si="42"/>
        <v>0</v>
      </c>
      <c r="T236">
        <f t="shared" si="43"/>
        <v>0.66156698491547494</v>
      </c>
      <c r="U236">
        <f t="shared" si="44"/>
        <v>0.62712347290849468</v>
      </c>
      <c r="V236">
        <f t="shared" si="45"/>
        <v>0.6876921687692169</v>
      </c>
      <c r="W236">
        <f t="shared" si="46"/>
        <v>0</v>
      </c>
      <c r="X236">
        <f t="shared" si="47"/>
        <v>0.11277879718214602</v>
      </c>
      <c r="Y236">
        <f t="shared" si="48"/>
        <v>0</v>
      </c>
    </row>
    <row r="237" spans="5:25" x14ac:dyDescent="0.25">
      <c r="E237">
        <v>31.560165000000001</v>
      </c>
      <c r="F237">
        <v>432.91421500000001</v>
      </c>
      <c r="H237">
        <v>80.099997999999999</v>
      </c>
      <c r="I237">
        <v>28.801843999999999</v>
      </c>
      <c r="J237">
        <v>2.8256410000000001</v>
      </c>
      <c r="L237">
        <v>2.81</v>
      </c>
      <c r="N237">
        <f t="shared" si="37"/>
        <v>0</v>
      </c>
      <c r="O237">
        <f t="shared" si="38"/>
        <v>0</v>
      </c>
      <c r="P237">
        <f t="shared" si="39"/>
        <v>0</v>
      </c>
      <c r="Q237">
        <f t="shared" si="40"/>
        <v>1.1558063069193178</v>
      </c>
      <c r="R237">
        <f t="shared" si="41"/>
        <v>1.5297322084805653</v>
      </c>
      <c r="S237">
        <f t="shared" si="42"/>
        <v>0</v>
      </c>
      <c r="T237">
        <f t="shared" si="43"/>
        <v>0.74269818716176517</v>
      </c>
      <c r="U237">
        <f t="shared" si="44"/>
        <v>0.70781432525455967</v>
      </c>
      <c r="V237">
        <f t="shared" si="45"/>
        <v>0.84769238476923847</v>
      </c>
      <c r="W237">
        <f t="shared" si="46"/>
        <v>0</v>
      </c>
      <c r="X237">
        <f t="shared" si="47"/>
        <v>0.11824941047829489</v>
      </c>
      <c r="Y237">
        <f t="shared" si="48"/>
        <v>0</v>
      </c>
    </row>
    <row r="238" spans="5:25" x14ac:dyDescent="0.25">
      <c r="E238">
        <v>35.277805000000001</v>
      </c>
      <c r="F238">
        <v>469.14279199999999</v>
      </c>
      <c r="H238">
        <v>83.160004000000001</v>
      </c>
      <c r="I238">
        <v>27.442395999999999</v>
      </c>
      <c r="J238">
        <v>3.146153</v>
      </c>
      <c r="L238">
        <v>3.9216669999999998</v>
      </c>
      <c r="N238">
        <f t="shared" si="37"/>
        <v>0</v>
      </c>
      <c r="O238">
        <f t="shared" si="38"/>
        <v>0</v>
      </c>
      <c r="P238">
        <f t="shared" si="39"/>
        <v>0</v>
      </c>
      <c r="Q238">
        <f t="shared" si="40"/>
        <v>1.2919548903901434</v>
      </c>
      <c r="R238">
        <f t="shared" si="41"/>
        <v>1.6577483816254417</v>
      </c>
      <c r="S238">
        <f t="shared" si="42"/>
        <v>0</v>
      </c>
      <c r="T238">
        <f t="shared" si="43"/>
        <v>0.77107098323729228</v>
      </c>
      <c r="U238">
        <f t="shared" si="44"/>
        <v>0.67440546543160307</v>
      </c>
      <c r="V238">
        <f t="shared" si="45"/>
        <v>0.94384599438459937</v>
      </c>
      <c r="W238">
        <f t="shared" si="46"/>
        <v>0</v>
      </c>
      <c r="X238">
        <f t="shared" si="47"/>
        <v>0.16503018179437126</v>
      </c>
      <c r="Y238">
        <f t="shared" si="48"/>
        <v>0</v>
      </c>
    </row>
    <row r="239" spans="5:25" x14ac:dyDescent="0.25">
      <c r="E239">
        <v>36.172421</v>
      </c>
      <c r="F239">
        <v>506.62851000000001</v>
      </c>
      <c r="H239">
        <v>85.800003000000004</v>
      </c>
      <c r="I239">
        <v>28.917051000000001</v>
      </c>
      <c r="J239">
        <v>3.141025</v>
      </c>
      <c r="L239">
        <v>5.375</v>
      </c>
      <c r="N239">
        <f t="shared" si="37"/>
        <v>0</v>
      </c>
      <c r="O239">
        <f t="shared" si="38"/>
        <v>0</v>
      </c>
      <c r="P239">
        <f t="shared" si="39"/>
        <v>0</v>
      </c>
      <c r="Q239">
        <f t="shared" si="40"/>
        <v>1.3247177994266117</v>
      </c>
      <c r="R239">
        <f t="shared" si="41"/>
        <v>1.7902067491166078</v>
      </c>
      <c r="S239">
        <f t="shared" si="42"/>
        <v>0</v>
      </c>
      <c r="T239">
        <f t="shared" si="43"/>
        <v>0.79554941670003554</v>
      </c>
      <c r="U239">
        <f t="shared" si="44"/>
        <v>0.71064557331526035</v>
      </c>
      <c r="V239">
        <f t="shared" si="45"/>
        <v>0.94230759423075938</v>
      </c>
      <c r="W239">
        <f t="shared" si="46"/>
        <v>0</v>
      </c>
      <c r="X239">
        <f t="shared" si="47"/>
        <v>0.22618881897538612</v>
      </c>
      <c r="Y239">
        <f t="shared" si="48"/>
        <v>0</v>
      </c>
    </row>
    <row r="240" spans="5:25" x14ac:dyDescent="0.25">
      <c r="E240">
        <v>37.176383999999999</v>
      </c>
      <c r="F240">
        <v>496.57141100000001</v>
      </c>
      <c r="H240">
        <v>95.099997999999999</v>
      </c>
      <c r="I240">
        <v>27.880184</v>
      </c>
      <c r="J240">
        <v>3.2641019999999998</v>
      </c>
      <c r="L240">
        <v>5.4366669999999999</v>
      </c>
      <c r="N240">
        <f t="shared" si="37"/>
        <v>0</v>
      </c>
      <c r="O240">
        <f t="shared" si="38"/>
        <v>0</v>
      </c>
      <c r="P240">
        <f t="shared" si="39"/>
        <v>0</v>
      </c>
      <c r="Q240">
        <f t="shared" si="40"/>
        <v>1.3614852487512157</v>
      </c>
      <c r="R240">
        <f t="shared" si="41"/>
        <v>1.7546692968197881</v>
      </c>
      <c r="S240">
        <f t="shared" si="42"/>
        <v>0</v>
      </c>
      <c r="T240">
        <f t="shared" si="43"/>
        <v>0.88178024815540557</v>
      </c>
      <c r="U240">
        <f t="shared" si="44"/>
        <v>0.68516424246770347</v>
      </c>
      <c r="V240">
        <f t="shared" si="45"/>
        <v>0.97923069792306972</v>
      </c>
      <c r="W240">
        <f t="shared" si="46"/>
        <v>0</v>
      </c>
      <c r="X240">
        <f t="shared" si="47"/>
        <v>0.22878386751487545</v>
      </c>
      <c r="Y240">
        <f t="shared" si="48"/>
        <v>0</v>
      </c>
    </row>
    <row r="241" spans="5:25" x14ac:dyDescent="0.25">
      <c r="E241">
        <v>34.184379999999997</v>
      </c>
      <c r="F241">
        <v>454.057098</v>
      </c>
      <c r="H241">
        <v>91.099997999999999</v>
      </c>
      <c r="I241">
        <v>29.746544</v>
      </c>
      <c r="J241">
        <v>2.3923070000000002</v>
      </c>
      <c r="L241">
        <v>5.6533329999999999</v>
      </c>
      <c r="N241">
        <f t="shared" si="37"/>
        <v>0</v>
      </c>
      <c r="O241">
        <f t="shared" si="38"/>
        <v>0</v>
      </c>
      <c r="P241">
        <f t="shared" si="39"/>
        <v>0</v>
      </c>
      <c r="Q241">
        <f t="shared" si="40"/>
        <v>1.2519111355129666</v>
      </c>
      <c r="R241">
        <f t="shared" si="41"/>
        <v>1.604442042402827</v>
      </c>
      <c r="S241">
        <f t="shared" si="42"/>
        <v>0</v>
      </c>
      <c r="T241">
        <f t="shared" si="43"/>
        <v>0.84469169855710147</v>
      </c>
      <c r="U241">
        <f t="shared" si="44"/>
        <v>0.73103062324811807</v>
      </c>
      <c r="V241">
        <f t="shared" si="45"/>
        <v>0.71769217176921718</v>
      </c>
      <c r="W241">
        <f t="shared" si="46"/>
        <v>0</v>
      </c>
      <c r="X241">
        <f t="shared" si="47"/>
        <v>0.23790152828736308</v>
      </c>
      <c r="Y241">
        <f t="shared" si="48"/>
        <v>0</v>
      </c>
    </row>
    <row r="242" spans="5:25" x14ac:dyDescent="0.25">
      <c r="E242">
        <v>31.510463999999999</v>
      </c>
      <c r="F242">
        <v>440</v>
      </c>
      <c r="H242">
        <v>85.099997999999999</v>
      </c>
      <c r="I242">
        <v>28.986176</v>
      </c>
      <c r="J242">
        <v>2.0666660000000001</v>
      </c>
      <c r="L242">
        <v>3.661667</v>
      </c>
      <c r="N242">
        <f t="shared" si="37"/>
        <v>0</v>
      </c>
      <c r="O242">
        <f t="shared" si="38"/>
        <v>0</v>
      </c>
      <c r="P242">
        <f t="shared" si="39"/>
        <v>0</v>
      </c>
      <c r="Q242">
        <f t="shared" si="40"/>
        <v>1.1539861412370345</v>
      </c>
      <c r="R242">
        <f t="shared" si="41"/>
        <v>1.5547703180212014</v>
      </c>
      <c r="S242">
        <f t="shared" si="42"/>
        <v>0</v>
      </c>
      <c r="T242">
        <f t="shared" si="43"/>
        <v>0.78905887415964537</v>
      </c>
      <c r="U242">
        <f t="shared" si="44"/>
        <v>0.71234434181193085</v>
      </c>
      <c r="V242">
        <f t="shared" si="45"/>
        <v>0.61999986199998625</v>
      </c>
      <c r="W242">
        <f t="shared" si="46"/>
        <v>0</v>
      </c>
      <c r="X242">
        <f t="shared" si="47"/>
        <v>0.15408895520207352</v>
      </c>
      <c r="Y242">
        <f t="shared" si="48"/>
        <v>0</v>
      </c>
    </row>
    <row r="243" spans="5:25" x14ac:dyDescent="0.25">
      <c r="E243">
        <v>35.754931999999997</v>
      </c>
      <c r="F243">
        <v>440</v>
      </c>
      <c r="H243">
        <v>91.75</v>
      </c>
      <c r="I243">
        <v>28.387096</v>
      </c>
      <c r="J243">
        <v>2.458974</v>
      </c>
      <c r="L243">
        <v>6.4479170000000003</v>
      </c>
      <c r="N243">
        <f t="shared" si="37"/>
        <v>0</v>
      </c>
      <c r="O243">
        <f t="shared" si="38"/>
        <v>0</v>
      </c>
      <c r="P243">
        <f t="shared" si="39"/>
        <v>0</v>
      </c>
      <c r="Q243">
        <f t="shared" si="40"/>
        <v>1.3094283857220432</v>
      </c>
      <c r="R243">
        <f t="shared" si="41"/>
        <v>1.5547703180212014</v>
      </c>
      <c r="S243">
        <f t="shared" si="42"/>
        <v>0</v>
      </c>
      <c r="T243">
        <f t="shared" si="43"/>
        <v>0.85071860641110075</v>
      </c>
      <c r="U243">
        <f t="shared" si="44"/>
        <v>0.69762176342516158</v>
      </c>
      <c r="V243">
        <f t="shared" si="45"/>
        <v>0.7376922737692273</v>
      </c>
      <c r="W243">
        <f t="shared" si="46"/>
        <v>0</v>
      </c>
      <c r="X243">
        <f t="shared" si="47"/>
        <v>0.27133892671280274</v>
      </c>
      <c r="Y243">
        <f t="shared" si="48"/>
        <v>0</v>
      </c>
    </row>
    <row r="244" spans="5:25" x14ac:dyDescent="0.25">
      <c r="E244">
        <v>31.659566999999999</v>
      </c>
      <c r="F244">
        <v>412.57141100000001</v>
      </c>
      <c r="H244">
        <v>113.75</v>
      </c>
      <c r="I244">
        <v>30.184332000000001</v>
      </c>
      <c r="L244">
        <v>10.96875</v>
      </c>
      <c r="N244">
        <f t="shared" si="37"/>
        <v>0</v>
      </c>
      <c r="O244">
        <f t="shared" si="38"/>
        <v>0</v>
      </c>
      <c r="P244">
        <f t="shared" si="39"/>
        <v>0</v>
      </c>
      <c r="Q244">
        <f t="shared" si="40"/>
        <v>1.1594466382838842</v>
      </c>
      <c r="R244">
        <f t="shared" si="41"/>
        <v>1.4578495088339223</v>
      </c>
      <c r="S244">
        <f t="shared" si="42"/>
        <v>0</v>
      </c>
      <c r="T244">
        <f t="shared" si="43"/>
        <v>1.0547056292017734</v>
      </c>
      <c r="U244">
        <f t="shared" si="44"/>
        <v>0.74178940028421836</v>
      </c>
      <c r="V244">
        <f t="shared" si="45"/>
        <v>0</v>
      </c>
      <c r="W244">
        <f t="shared" si="46"/>
        <v>0</v>
      </c>
      <c r="X244">
        <f t="shared" si="47"/>
        <v>0.46158299686256121</v>
      </c>
      <c r="Y244">
        <f t="shared" si="48"/>
        <v>0</v>
      </c>
    </row>
    <row r="245" spans="5:25" x14ac:dyDescent="0.25">
      <c r="E245">
        <v>31.510463999999999</v>
      </c>
      <c r="F245">
        <v>453.714203</v>
      </c>
      <c r="H245">
        <v>106.9375</v>
      </c>
      <c r="I245">
        <v>29.665899</v>
      </c>
      <c r="L245">
        <v>13.333333</v>
      </c>
      <c r="N245">
        <f t="shared" si="37"/>
        <v>0</v>
      </c>
      <c r="O245">
        <f t="shared" si="38"/>
        <v>0</v>
      </c>
      <c r="P245">
        <f t="shared" si="39"/>
        <v>0</v>
      </c>
      <c r="Q245">
        <f t="shared" si="40"/>
        <v>1.1539861412370345</v>
      </c>
      <c r="R245">
        <f t="shared" si="41"/>
        <v>1.6032303992932861</v>
      </c>
      <c r="S245">
        <f t="shared" si="42"/>
        <v>0</v>
      </c>
      <c r="T245">
        <f t="shared" si="43"/>
        <v>0.99153919316716166</v>
      </c>
      <c r="U245">
        <f t="shared" si="44"/>
        <v>0.72904874714809631</v>
      </c>
      <c r="V245">
        <f t="shared" si="45"/>
        <v>0</v>
      </c>
      <c r="W245">
        <f t="shared" si="46"/>
        <v>0</v>
      </c>
      <c r="X245">
        <f t="shared" si="47"/>
        <v>0.5610885291675427</v>
      </c>
      <c r="Y245">
        <f t="shared" si="48"/>
        <v>0</v>
      </c>
    </row>
    <row r="246" spans="5:25" x14ac:dyDescent="0.25">
      <c r="E246">
        <v>32.653587000000002</v>
      </c>
      <c r="F246">
        <v>474.057098</v>
      </c>
      <c r="H246">
        <v>82.125</v>
      </c>
      <c r="I246">
        <v>26.036864999999999</v>
      </c>
      <c r="L246">
        <v>10.833333</v>
      </c>
      <c r="N246">
        <f t="shared" si="37"/>
        <v>0</v>
      </c>
      <c r="O246">
        <f t="shared" si="38"/>
        <v>0</v>
      </c>
      <c r="P246">
        <f t="shared" si="39"/>
        <v>0</v>
      </c>
      <c r="Q246">
        <f t="shared" si="40"/>
        <v>1.1958499519295493</v>
      </c>
      <c r="R246">
        <f t="shared" si="41"/>
        <v>1.6751134204946996</v>
      </c>
      <c r="S246">
        <f t="shared" si="42"/>
        <v>0</v>
      </c>
      <c r="T246">
        <f t="shared" si="43"/>
        <v>0.76147428394018146</v>
      </c>
      <c r="U246">
        <f t="shared" si="44"/>
        <v>0.63986410146930384</v>
      </c>
      <c r="V246">
        <f t="shared" si="45"/>
        <v>0</v>
      </c>
      <c r="W246">
        <f t="shared" si="46"/>
        <v>0</v>
      </c>
      <c r="X246">
        <f t="shared" si="47"/>
        <v>0.45588442731852591</v>
      </c>
      <c r="Y246">
        <f t="shared" si="48"/>
        <v>0</v>
      </c>
    </row>
    <row r="247" spans="5:25" x14ac:dyDescent="0.25">
      <c r="E247">
        <v>34.134678000000001</v>
      </c>
      <c r="F247">
        <v>442.62851000000001</v>
      </c>
      <c r="H247">
        <v>99.8125</v>
      </c>
      <c r="I247">
        <v>27.217742999999999</v>
      </c>
      <c r="L247">
        <v>16.666668000000001</v>
      </c>
      <c r="N247">
        <f t="shared" si="37"/>
        <v>0</v>
      </c>
      <c r="O247">
        <f t="shared" si="38"/>
        <v>0</v>
      </c>
      <c r="P247">
        <f t="shared" si="39"/>
        <v>0</v>
      </c>
      <c r="Q247">
        <f t="shared" si="40"/>
        <v>1.2500909332083683</v>
      </c>
      <c r="R247">
        <f t="shared" si="41"/>
        <v>1.5640583392226148</v>
      </c>
      <c r="S247">
        <f t="shared" si="42"/>
        <v>0</v>
      </c>
      <c r="T247">
        <f t="shared" si="43"/>
        <v>0.92547521419518242</v>
      </c>
      <c r="U247">
        <f t="shared" si="44"/>
        <v>0.66888454768719019</v>
      </c>
      <c r="V247">
        <f t="shared" si="45"/>
        <v>0</v>
      </c>
      <c r="W247">
        <f t="shared" si="46"/>
        <v>0</v>
      </c>
      <c r="X247">
        <f t="shared" si="47"/>
        <v>0.70136073510229968</v>
      </c>
      <c r="Y247">
        <f t="shared" si="48"/>
        <v>0</v>
      </c>
    </row>
    <row r="248" spans="5:25" x14ac:dyDescent="0.25">
      <c r="E248">
        <v>31.30172</v>
      </c>
      <c r="F248">
        <v>426.285706</v>
      </c>
      <c r="H248">
        <v>114.0625</v>
      </c>
      <c r="I248">
        <v>25.475228999999999</v>
      </c>
      <c r="L248">
        <v>16.427081999999999</v>
      </c>
      <c r="N248">
        <f t="shared" si="37"/>
        <v>0</v>
      </c>
      <c r="O248">
        <f t="shared" si="38"/>
        <v>0</v>
      </c>
      <c r="P248">
        <f t="shared" si="39"/>
        <v>0</v>
      </c>
      <c r="Q248">
        <f t="shared" si="40"/>
        <v>1.1463414526959077</v>
      </c>
      <c r="R248">
        <f t="shared" si="41"/>
        <v>1.5063099151943462</v>
      </c>
      <c r="S248">
        <f t="shared" si="42"/>
        <v>0</v>
      </c>
      <c r="T248">
        <f t="shared" si="43"/>
        <v>1.0576031721391408</v>
      </c>
      <c r="U248">
        <f t="shared" si="44"/>
        <v>0.62606172109467673</v>
      </c>
      <c r="V248">
        <f t="shared" si="45"/>
        <v>0</v>
      </c>
      <c r="W248">
        <f t="shared" si="46"/>
        <v>0</v>
      </c>
      <c r="X248">
        <f t="shared" si="47"/>
        <v>0.69127856312406022</v>
      </c>
      <c r="Y248">
        <f t="shared" si="48"/>
        <v>0</v>
      </c>
    </row>
    <row r="249" spans="5:25" x14ac:dyDescent="0.25">
      <c r="E249">
        <v>28.836548000000001</v>
      </c>
      <c r="F249">
        <v>408</v>
      </c>
      <c r="H249">
        <v>129.5</v>
      </c>
      <c r="I249">
        <v>23.732718999999999</v>
      </c>
      <c r="L249">
        <v>12.59375</v>
      </c>
      <c r="N249">
        <f t="shared" si="37"/>
        <v>0</v>
      </c>
      <c r="O249">
        <f t="shared" si="38"/>
        <v>0</v>
      </c>
      <c r="P249">
        <f t="shared" si="39"/>
        <v>0</v>
      </c>
      <c r="Q249">
        <f t="shared" si="40"/>
        <v>1.0560611469611023</v>
      </c>
      <c r="R249">
        <f t="shared" si="41"/>
        <v>1.441696113074205</v>
      </c>
      <c r="S249">
        <f t="shared" si="42"/>
        <v>0</v>
      </c>
      <c r="T249">
        <f t="shared" si="43"/>
        <v>1.2007417932450959</v>
      </c>
      <c r="U249">
        <f t="shared" si="44"/>
        <v>0.58323899280341451</v>
      </c>
      <c r="V249">
        <f t="shared" si="45"/>
        <v>0</v>
      </c>
      <c r="W249">
        <f t="shared" si="46"/>
        <v>0</v>
      </c>
      <c r="X249">
        <f t="shared" si="47"/>
        <v>0.52996566306442217</v>
      </c>
      <c r="Y249">
        <f t="shared" si="48"/>
        <v>0</v>
      </c>
    </row>
    <row r="250" spans="5:25" x14ac:dyDescent="0.25">
      <c r="E250">
        <v>28.081092999999999</v>
      </c>
      <c r="F250">
        <v>371.20001200000002</v>
      </c>
      <c r="H250">
        <v>98.6875</v>
      </c>
      <c r="I250">
        <v>20.938939999999999</v>
      </c>
      <c r="L250">
        <v>9.03125</v>
      </c>
      <c r="N250">
        <f t="shared" si="37"/>
        <v>0</v>
      </c>
      <c r="O250">
        <f t="shared" si="38"/>
        <v>0</v>
      </c>
      <c r="P250">
        <f t="shared" si="39"/>
        <v>0</v>
      </c>
      <c r="Q250">
        <f t="shared" si="40"/>
        <v>1.0283946359148599</v>
      </c>
      <c r="R250">
        <f t="shared" si="41"/>
        <v>1.311660819787986</v>
      </c>
      <c r="S250">
        <f t="shared" si="42"/>
        <v>0</v>
      </c>
      <c r="T250">
        <f t="shared" si="43"/>
        <v>0.91504405962065938</v>
      </c>
      <c r="U250">
        <f t="shared" si="44"/>
        <v>0.51458100000978091</v>
      </c>
      <c r="V250">
        <f t="shared" si="45"/>
        <v>0</v>
      </c>
      <c r="W250">
        <f t="shared" si="46"/>
        <v>0</v>
      </c>
      <c r="X250">
        <f t="shared" si="47"/>
        <v>0.38004981792957321</v>
      </c>
      <c r="Y250">
        <f t="shared" si="48"/>
        <v>0</v>
      </c>
    </row>
    <row r="251" spans="5:25" x14ac:dyDescent="0.25">
      <c r="E251">
        <v>24.592077</v>
      </c>
      <c r="F251">
        <v>342.85708599999998</v>
      </c>
      <c r="H251">
        <v>94.78125</v>
      </c>
      <c r="I251">
        <v>23.041474999999998</v>
      </c>
      <c r="L251">
        <v>7.5416670000000003</v>
      </c>
      <c r="N251">
        <f t="shared" si="37"/>
        <v>0</v>
      </c>
      <c r="O251">
        <f t="shared" si="38"/>
        <v>0</v>
      </c>
      <c r="P251">
        <f t="shared" si="39"/>
        <v>0</v>
      </c>
      <c r="Q251">
        <f t="shared" si="40"/>
        <v>0.90061879260914812</v>
      </c>
      <c r="R251">
        <f t="shared" si="41"/>
        <v>1.2115091378091871</v>
      </c>
      <c r="S251">
        <f t="shared" si="42"/>
        <v>0</v>
      </c>
      <c r="T251">
        <f t="shared" si="43"/>
        <v>0.87882477290356553</v>
      </c>
      <c r="U251">
        <f t="shared" si="44"/>
        <v>0.56625145528858511</v>
      </c>
      <c r="V251">
        <f t="shared" si="45"/>
        <v>0</v>
      </c>
      <c r="W251">
        <f t="shared" si="46"/>
        <v>0</v>
      </c>
      <c r="X251">
        <f t="shared" si="47"/>
        <v>0.31736572127174761</v>
      </c>
      <c r="Y251">
        <f t="shared" si="48"/>
        <v>0</v>
      </c>
    </row>
    <row r="252" spans="5:25" x14ac:dyDescent="0.25">
      <c r="E252">
        <v>27.236173999999998</v>
      </c>
      <c r="F252">
        <v>348.57141100000001</v>
      </c>
      <c r="H252">
        <v>73.5625</v>
      </c>
      <c r="I252">
        <v>24.654378999999999</v>
      </c>
      <c r="L252">
        <v>5.3645829999999997</v>
      </c>
      <c r="N252">
        <f t="shared" si="37"/>
        <v>0</v>
      </c>
      <c r="O252">
        <f t="shared" si="38"/>
        <v>0</v>
      </c>
      <c r="P252">
        <f t="shared" si="39"/>
        <v>0</v>
      </c>
      <c r="Q252">
        <f t="shared" si="40"/>
        <v>0.9974517460714144</v>
      </c>
      <c r="R252">
        <f t="shared" si="41"/>
        <v>1.2317010989399293</v>
      </c>
      <c r="S252">
        <f t="shared" si="42"/>
        <v>0</v>
      </c>
      <c r="T252">
        <f t="shared" si="43"/>
        <v>0.68208160745631163</v>
      </c>
      <c r="U252">
        <f t="shared" si="44"/>
        <v>0.60588907559027072</v>
      </c>
      <c r="V252">
        <f t="shared" si="45"/>
        <v>0</v>
      </c>
      <c r="W252">
        <f t="shared" si="46"/>
        <v>0</v>
      </c>
      <c r="X252">
        <f t="shared" si="47"/>
        <v>0.22575045452380163</v>
      </c>
      <c r="Y252">
        <f t="shared" si="48"/>
        <v>0</v>
      </c>
    </row>
    <row r="253" spans="5:25" x14ac:dyDescent="0.25">
      <c r="E253">
        <v>24.651717999999999</v>
      </c>
      <c r="F253">
        <v>384</v>
      </c>
      <c r="H253">
        <v>93.25</v>
      </c>
      <c r="I253">
        <v>25.345621000000001</v>
      </c>
      <c r="L253">
        <v>7.0833329999999997</v>
      </c>
      <c r="N253">
        <f t="shared" si="37"/>
        <v>0</v>
      </c>
      <c r="O253">
        <f t="shared" si="38"/>
        <v>0</v>
      </c>
      <c r="P253">
        <f t="shared" si="39"/>
        <v>0</v>
      </c>
      <c r="Q253">
        <f t="shared" si="40"/>
        <v>0.90280298410342497</v>
      </c>
      <c r="R253">
        <f t="shared" si="41"/>
        <v>1.3568904593639577</v>
      </c>
      <c r="S253">
        <f t="shared" si="42"/>
        <v>0</v>
      </c>
      <c r="T253">
        <f t="shared" si="43"/>
        <v>0.8646268125104648</v>
      </c>
      <c r="U253">
        <f t="shared" si="44"/>
        <v>0.62287656395447455</v>
      </c>
      <c r="V253">
        <f t="shared" si="45"/>
        <v>0</v>
      </c>
      <c r="W253">
        <f t="shared" si="46"/>
        <v>0</v>
      </c>
      <c r="X253">
        <f t="shared" si="47"/>
        <v>0.29807827454500069</v>
      </c>
      <c r="Y253">
        <f t="shared" si="48"/>
        <v>0</v>
      </c>
    </row>
    <row r="254" spans="5:25" x14ac:dyDescent="0.25">
      <c r="E254">
        <v>26.152691000000001</v>
      </c>
      <c r="F254">
        <v>323.42849699999999</v>
      </c>
      <c r="H254">
        <v>105.25</v>
      </c>
      <c r="I254">
        <v>25.345621000000001</v>
      </c>
      <c r="L254">
        <v>17.75</v>
      </c>
      <c r="N254">
        <f t="shared" si="37"/>
        <v>0</v>
      </c>
      <c r="O254">
        <f t="shared" si="38"/>
        <v>0</v>
      </c>
      <c r="P254">
        <f t="shared" si="39"/>
        <v>0</v>
      </c>
      <c r="Q254">
        <f t="shared" si="40"/>
        <v>0.95777209025086152</v>
      </c>
      <c r="R254">
        <f t="shared" si="41"/>
        <v>1.1428568798586571</v>
      </c>
      <c r="S254">
        <f t="shared" si="42"/>
        <v>0</v>
      </c>
      <c r="T254">
        <f t="shared" si="43"/>
        <v>0.9758924613053771</v>
      </c>
      <c r="U254">
        <f t="shared" si="44"/>
        <v>0.62287656395447455</v>
      </c>
      <c r="V254">
        <f t="shared" si="45"/>
        <v>0</v>
      </c>
      <c r="W254">
        <f t="shared" si="46"/>
        <v>0</v>
      </c>
      <c r="X254">
        <f t="shared" si="47"/>
        <v>0.74694912312801931</v>
      </c>
      <c r="Y254">
        <f t="shared" si="48"/>
        <v>0</v>
      </c>
    </row>
    <row r="255" spans="5:25" x14ac:dyDescent="0.25">
      <c r="E255">
        <v>23.379373999999999</v>
      </c>
      <c r="F255">
        <v>297.714203</v>
      </c>
      <c r="H255">
        <v>92.5</v>
      </c>
      <c r="I255">
        <v>22.695851999999999</v>
      </c>
      <c r="L255">
        <v>22.541668000000001</v>
      </c>
      <c r="N255">
        <f t="shared" si="37"/>
        <v>0</v>
      </c>
      <c r="O255">
        <f t="shared" si="38"/>
        <v>0</v>
      </c>
      <c r="P255">
        <f t="shared" si="39"/>
        <v>0</v>
      </c>
      <c r="Q255">
        <f t="shared" si="40"/>
        <v>0.85620680123267778</v>
      </c>
      <c r="R255">
        <f t="shared" si="41"/>
        <v>1.0519936501766785</v>
      </c>
      <c r="S255">
        <f t="shared" si="42"/>
        <v>0</v>
      </c>
      <c r="T255">
        <f t="shared" si="43"/>
        <v>0.85767270946078278</v>
      </c>
      <c r="U255">
        <f t="shared" si="44"/>
        <v>0.55775766195585763</v>
      </c>
      <c r="V255">
        <f t="shared" si="45"/>
        <v>0</v>
      </c>
      <c r="W255">
        <f t="shared" si="46"/>
        <v>0</v>
      </c>
      <c r="X255">
        <f t="shared" si="47"/>
        <v>0.94859037444748917</v>
      </c>
      <c r="Y255">
        <f t="shared" si="48"/>
        <v>0</v>
      </c>
    </row>
    <row r="256" spans="5:25" x14ac:dyDescent="0.25">
      <c r="E256">
        <v>28.428999000000001</v>
      </c>
      <c r="F256">
        <v>388.57141100000001</v>
      </c>
      <c r="H256">
        <v>91.625</v>
      </c>
      <c r="I256">
        <v>22.580645000000001</v>
      </c>
      <c r="L256">
        <v>10.958333</v>
      </c>
      <c r="N256">
        <f t="shared" si="37"/>
        <v>0</v>
      </c>
      <c r="O256">
        <f t="shared" si="38"/>
        <v>0</v>
      </c>
      <c r="P256">
        <f t="shared" si="39"/>
        <v>0</v>
      </c>
      <c r="Q256">
        <f t="shared" si="40"/>
        <v>1.0411357590685275</v>
      </c>
      <c r="R256">
        <f t="shared" si="41"/>
        <v>1.373043855123675</v>
      </c>
      <c r="S256">
        <f t="shared" si="42"/>
        <v>0</v>
      </c>
      <c r="T256">
        <f t="shared" si="43"/>
        <v>0.84955958923615371</v>
      </c>
      <c r="U256">
        <f t="shared" si="44"/>
        <v>0.55492641389515707</v>
      </c>
      <c r="V256">
        <f t="shared" si="45"/>
        <v>0</v>
      </c>
      <c r="W256">
        <f t="shared" si="46"/>
        <v>0</v>
      </c>
      <c r="X256">
        <f t="shared" si="47"/>
        <v>0.46114463241097675</v>
      </c>
      <c r="Y256">
        <f t="shared" si="48"/>
        <v>0</v>
      </c>
    </row>
    <row r="257" spans="5:25" x14ac:dyDescent="0.25">
      <c r="E257">
        <v>31.063154000000001</v>
      </c>
      <c r="F257">
        <v>392.48800699999998</v>
      </c>
      <c r="H257">
        <v>94.1875</v>
      </c>
      <c r="I257">
        <v>26.526499000000001</v>
      </c>
      <c r="L257">
        <v>7.6979170000000003</v>
      </c>
      <c r="N257">
        <f t="shared" si="37"/>
        <v>0</v>
      </c>
      <c r="O257">
        <f t="shared" si="38"/>
        <v>0</v>
      </c>
      <c r="P257">
        <f t="shared" si="39"/>
        <v>0</v>
      </c>
      <c r="Q257">
        <f t="shared" si="40"/>
        <v>1.1376046134741702</v>
      </c>
      <c r="R257">
        <f t="shared" si="41"/>
        <v>1.3868834169611306</v>
      </c>
      <c r="S257">
        <f t="shared" si="42"/>
        <v>0</v>
      </c>
      <c r="T257">
        <f t="shared" si="43"/>
        <v>0.87331944132256734</v>
      </c>
      <c r="U257">
        <f t="shared" si="44"/>
        <v>0.6518970101723609</v>
      </c>
      <c r="V257">
        <f t="shared" si="45"/>
        <v>0</v>
      </c>
      <c r="W257">
        <f t="shared" si="46"/>
        <v>0</v>
      </c>
      <c r="X257">
        <f t="shared" si="47"/>
        <v>0.32394097763731117</v>
      </c>
      <c r="Y257">
        <f t="shared" si="48"/>
        <v>0</v>
      </c>
    </row>
    <row r="258" spans="5:25" x14ac:dyDescent="0.25">
      <c r="E258">
        <v>25.943947000000001</v>
      </c>
      <c r="F258">
        <v>353.714203</v>
      </c>
      <c r="H258">
        <v>75.125</v>
      </c>
      <c r="I258">
        <v>26.800115999999999</v>
      </c>
      <c r="L258">
        <v>8.5416670000000003</v>
      </c>
      <c r="N258">
        <f t="shared" si="37"/>
        <v>0</v>
      </c>
      <c r="O258">
        <f t="shared" si="38"/>
        <v>0</v>
      </c>
      <c r="P258">
        <f t="shared" si="39"/>
        <v>0</v>
      </c>
      <c r="Q258">
        <f t="shared" si="40"/>
        <v>0.95012740170973486</v>
      </c>
      <c r="R258">
        <f t="shared" si="41"/>
        <v>1.2498735088339223</v>
      </c>
      <c r="S258">
        <f t="shared" si="42"/>
        <v>0</v>
      </c>
      <c r="T258">
        <f t="shared" si="43"/>
        <v>0.69656932214314926</v>
      </c>
      <c r="U258">
        <f t="shared" si="44"/>
        <v>0.6586212335322672</v>
      </c>
      <c r="V258">
        <f t="shared" si="45"/>
        <v>0</v>
      </c>
      <c r="W258">
        <f t="shared" si="46"/>
        <v>0</v>
      </c>
      <c r="X258">
        <f t="shared" si="47"/>
        <v>0.35944736201135435</v>
      </c>
      <c r="Y258">
        <f t="shared" si="48"/>
        <v>0</v>
      </c>
    </row>
    <row r="259" spans="5:25" x14ac:dyDescent="0.25">
      <c r="E259">
        <v>32.285800999999999</v>
      </c>
      <c r="F259">
        <v>417.48568699999998</v>
      </c>
      <c r="H259">
        <v>71</v>
      </c>
      <c r="I259">
        <v>27.534561</v>
      </c>
      <c r="L259">
        <v>5.125</v>
      </c>
      <c r="N259">
        <f t="shared" si="37"/>
        <v>0</v>
      </c>
      <c r="O259">
        <f t="shared" si="38"/>
        <v>0</v>
      </c>
      <c r="P259">
        <f t="shared" si="39"/>
        <v>0</v>
      </c>
      <c r="Q259">
        <f t="shared" si="40"/>
        <v>1.1823807771518944</v>
      </c>
      <c r="R259">
        <f t="shared" si="41"/>
        <v>1.475214441696113</v>
      </c>
      <c r="S259">
        <f t="shared" si="42"/>
        <v>0</v>
      </c>
      <c r="T259">
        <f t="shared" si="43"/>
        <v>0.65832175536989812</v>
      </c>
      <c r="U259">
        <f t="shared" si="44"/>
        <v>0.67667044913497598</v>
      </c>
      <c r="V259">
        <f t="shared" si="45"/>
        <v>0</v>
      </c>
      <c r="W259">
        <f t="shared" si="46"/>
        <v>0</v>
      </c>
      <c r="X259">
        <f t="shared" si="47"/>
        <v>0.21566840879048443</v>
      </c>
      <c r="Y259">
        <f t="shared" si="48"/>
        <v>0</v>
      </c>
    </row>
    <row r="260" spans="5:25" x14ac:dyDescent="0.25">
      <c r="E260">
        <v>29.522423</v>
      </c>
      <c r="F260">
        <v>433.14279199999999</v>
      </c>
      <c r="H260">
        <v>61</v>
      </c>
      <c r="I260">
        <v>27.419354999999999</v>
      </c>
      <c r="L260">
        <v>5.15625</v>
      </c>
      <c r="N260">
        <f t="shared" ref="N260:N272" si="49">B260/B$89</f>
        <v>0</v>
      </c>
      <c r="O260">
        <f t="shared" ref="O260:O272" si="50">C260/C$196</f>
        <v>0</v>
      </c>
      <c r="P260">
        <f t="shared" ref="P260:P272" si="51">D260/D$196</f>
        <v>0</v>
      </c>
      <c r="Q260">
        <f t="shared" ref="Q260:Q272" si="52">E260/E$196</f>
        <v>1.0811794773233894</v>
      </c>
      <c r="R260">
        <f t="shared" ref="R260:R272" si="53">F260/F$196</f>
        <v>1.5305399010600707</v>
      </c>
      <c r="S260">
        <f t="shared" ref="S260:S272" si="54">G260/G$196</f>
        <v>0</v>
      </c>
      <c r="T260">
        <f t="shared" ref="T260:T272" si="55">H260/H$196</f>
        <v>0.56560038137413782</v>
      </c>
      <c r="U260">
        <f t="shared" ref="U260:U272" si="56">I260/I$196</f>
        <v>0.67383922564958809</v>
      </c>
      <c r="V260">
        <f t="shared" ref="V260:V272" si="57">J260/J$196</f>
        <v>0</v>
      </c>
      <c r="W260">
        <f t="shared" ref="W260:W272" si="58">K260/K$185</f>
        <v>0</v>
      </c>
      <c r="X260">
        <f t="shared" ref="X260:X272" si="59">L260/L$196</f>
        <v>0.21698346006359714</v>
      </c>
      <c r="Y260">
        <f t="shared" ref="Y260:Y272" si="60">M260/M$180</f>
        <v>0</v>
      </c>
    </row>
    <row r="261" spans="5:25" x14ac:dyDescent="0.25">
      <c r="E261">
        <v>33.548206</v>
      </c>
      <c r="F261">
        <v>490.285706</v>
      </c>
      <c r="H261">
        <v>59.8125</v>
      </c>
      <c r="I261">
        <v>27.131336000000001</v>
      </c>
      <c r="L261">
        <v>4.9583329999999997</v>
      </c>
      <c r="N261">
        <f t="shared" si="49"/>
        <v>0</v>
      </c>
      <c r="O261">
        <f t="shared" si="50"/>
        <v>0</v>
      </c>
      <c r="P261">
        <f t="shared" si="51"/>
        <v>0</v>
      </c>
      <c r="Q261">
        <f t="shared" si="52"/>
        <v>1.2286129708329629</v>
      </c>
      <c r="R261">
        <f t="shared" si="53"/>
        <v>1.7324583250883392</v>
      </c>
      <c r="S261">
        <f t="shared" si="54"/>
        <v>0</v>
      </c>
      <c r="T261">
        <f t="shared" si="55"/>
        <v>0.55458971821214131</v>
      </c>
      <c r="U261">
        <f t="shared" si="56"/>
        <v>0.66676106863486739</v>
      </c>
      <c r="V261">
        <f t="shared" si="57"/>
        <v>0</v>
      </c>
      <c r="W261">
        <f t="shared" si="58"/>
        <v>0</v>
      </c>
      <c r="X261">
        <f t="shared" si="59"/>
        <v>0.20865478797333639</v>
      </c>
      <c r="Y261">
        <f t="shared" si="60"/>
        <v>0</v>
      </c>
    </row>
    <row r="262" spans="5:25" x14ac:dyDescent="0.25">
      <c r="E262">
        <v>32.405082999999998</v>
      </c>
      <c r="F262">
        <v>431.42849699999999</v>
      </c>
      <c r="H262">
        <v>64.3125</v>
      </c>
      <c r="I262">
        <v>27.419354999999999</v>
      </c>
      <c r="L262">
        <v>3.8958330000000001</v>
      </c>
      <c r="N262">
        <f t="shared" si="49"/>
        <v>0</v>
      </c>
      <c r="O262">
        <f t="shared" si="50"/>
        <v>0</v>
      </c>
      <c r="P262">
        <f t="shared" si="51"/>
        <v>0</v>
      </c>
      <c r="Q262">
        <f t="shared" si="52"/>
        <v>1.1867491601404481</v>
      </c>
      <c r="R262">
        <f t="shared" si="53"/>
        <v>1.5244823215547703</v>
      </c>
      <c r="S262">
        <f t="shared" si="54"/>
        <v>0</v>
      </c>
      <c r="T262">
        <f t="shared" si="55"/>
        <v>0.59631433651023336</v>
      </c>
      <c r="U262">
        <f t="shared" si="56"/>
        <v>0.67383922564958809</v>
      </c>
      <c r="V262">
        <f t="shared" si="57"/>
        <v>0</v>
      </c>
      <c r="W262">
        <f t="shared" si="58"/>
        <v>0</v>
      </c>
      <c r="X262">
        <f t="shared" si="59"/>
        <v>0.16394304468750429</v>
      </c>
      <c r="Y262">
        <f t="shared" si="60"/>
        <v>0</v>
      </c>
    </row>
    <row r="263" spans="5:25" x14ac:dyDescent="0.25">
      <c r="E263">
        <v>36.082957999999998</v>
      </c>
      <c r="F263">
        <v>457.14279199999999</v>
      </c>
      <c r="H263">
        <v>72.25</v>
      </c>
      <c r="I263">
        <v>27.534561</v>
      </c>
      <c r="L263">
        <v>3.375</v>
      </c>
      <c r="N263">
        <f t="shared" si="49"/>
        <v>0</v>
      </c>
      <c r="O263">
        <f t="shared" si="50"/>
        <v>0</v>
      </c>
      <c r="P263">
        <f t="shared" si="51"/>
        <v>0</v>
      </c>
      <c r="Q263">
        <f t="shared" si="52"/>
        <v>1.3214414572517237</v>
      </c>
      <c r="R263">
        <f t="shared" si="53"/>
        <v>1.6153455547703179</v>
      </c>
      <c r="S263">
        <f t="shared" si="54"/>
        <v>0</v>
      </c>
      <c r="T263">
        <f t="shared" si="55"/>
        <v>0.6699119271193682</v>
      </c>
      <c r="U263">
        <f t="shared" si="56"/>
        <v>0.67667044913497598</v>
      </c>
      <c r="V263">
        <f t="shared" si="57"/>
        <v>0</v>
      </c>
      <c r="W263">
        <f t="shared" si="58"/>
        <v>0</v>
      </c>
      <c r="X263">
        <f t="shared" si="59"/>
        <v>0.14202553749617269</v>
      </c>
      <c r="Y263">
        <f t="shared" si="60"/>
        <v>0</v>
      </c>
    </row>
    <row r="264" spans="5:25" x14ac:dyDescent="0.25">
      <c r="E264">
        <v>33.299702000000003</v>
      </c>
      <c r="F264">
        <v>426.48339800000002</v>
      </c>
      <c r="I264">
        <v>28.110600000000002</v>
      </c>
      <c r="L264">
        <v>2.34375</v>
      </c>
      <c r="N264">
        <f t="shared" si="49"/>
        <v>0</v>
      </c>
      <c r="O264">
        <f t="shared" si="50"/>
        <v>0</v>
      </c>
      <c r="P264">
        <f t="shared" si="51"/>
        <v>0</v>
      </c>
      <c r="Q264">
        <f t="shared" si="52"/>
        <v>1.2195121790438619</v>
      </c>
      <c r="R264">
        <f t="shared" si="53"/>
        <v>1.5070084734982332</v>
      </c>
      <c r="S264">
        <f t="shared" si="54"/>
        <v>0</v>
      </c>
      <c r="T264">
        <f t="shared" si="55"/>
        <v>0</v>
      </c>
      <c r="U264">
        <f t="shared" si="56"/>
        <v>0.69082678773973027</v>
      </c>
      <c r="V264">
        <f t="shared" si="57"/>
        <v>0</v>
      </c>
      <c r="W264">
        <f t="shared" si="58"/>
        <v>0</v>
      </c>
      <c r="X264">
        <f t="shared" si="59"/>
        <v>9.8628845483453256E-2</v>
      </c>
      <c r="Y264">
        <f t="shared" si="60"/>
        <v>0</v>
      </c>
    </row>
    <row r="265" spans="5:25" x14ac:dyDescent="0.25">
      <c r="E265">
        <v>39.263827999999997</v>
      </c>
      <c r="F265">
        <v>451.42849699999999</v>
      </c>
      <c r="I265">
        <v>28.801843999999999</v>
      </c>
      <c r="L265">
        <v>2.03125</v>
      </c>
      <c r="N265">
        <f t="shared" si="49"/>
        <v>0</v>
      </c>
      <c r="O265">
        <f t="shared" si="50"/>
        <v>0</v>
      </c>
      <c r="P265">
        <f t="shared" si="51"/>
        <v>0</v>
      </c>
      <c r="Q265">
        <f t="shared" si="52"/>
        <v>1.4379322806517423</v>
      </c>
      <c r="R265">
        <f t="shared" si="53"/>
        <v>1.5951536996466431</v>
      </c>
      <c r="S265">
        <f t="shared" si="54"/>
        <v>0</v>
      </c>
      <c r="T265">
        <f t="shared" si="55"/>
        <v>0</v>
      </c>
      <c r="U265">
        <f t="shared" si="56"/>
        <v>0.70781432525455967</v>
      </c>
      <c r="V265">
        <f t="shared" si="57"/>
        <v>0</v>
      </c>
      <c r="W265">
        <f t="shared" si="58"/>
        <v>0</v>
      </c>
      <c r="X265">
        <f t="shared" si="59"/>
        <v>8.547833275232615E-2</v>
      </c>
      <c r="Y265">
        <f t="shared" si="60"/>
        <v>0</v>
      </c>
    </row>
    <row r="266" spans="5:25" x14ac:dyDescent="0.25">
      <c r="E266">
        <v>36.947758</v>
      </c>
      <c r="F266">
        <v>438.62851000000001</v>
      </c>
      <c r="I266">
        <v>26.296082999999999</v>
      </c>
      <c r="L266">
        <v>1.75</v>
      </c>
      <c r="N266">
        <f t="shared" si="49"/>
        <v>0</v>
      </c>
      <c r="O266">
        <f t="shared" si="50"/>
        <v>0</v>
      </c>
      <c r="P266">
        <f t="shared" si="51"/>
        <v>0</v>
      </c>
      <c r="Q266">
        <f t="shared" si="52"/>
        <v>1.3531124353414716</v>
      </c>
      <c r="R266">
        <f t="shared" si="53"/>
        <v>1.5499240636042404</v>
      </c>
      <c r="S266">
        <f t="shared" si="54"/>
        <v>0</v>
      </c>
      <c r="T266">
        <f t="shared" si="55"/>
        <v>0</v>
      </c>
      <c r="U266">
        <f t="shared" si="56"/>
        <v>0.64623446490033398</v>
      </c>
      <c r="V266">
        <f t="shared" si="57"/>
        <v>0</v>
      </c>
      <c r="W266">
        <f t="shared" si="58"/>
        <v>0</v>
      </c>
      <c r="X266">
        <f t="shared" si="59"/>
        <v>7.3642871294311768E-2</v>
      </c>
      <c r="Y266">
        <f t="shared" si="60"/>
        <v>0</v>
      </c>
    </row>
    <row r="267" spans="5:25" x14ac:dyDescent="0.25">
      <c r="E267">
        <v>35.536247000000003</v>
      </c>
      <c r="F267">
        <v>412</v>
      </c>
      <c r="I267">
        <v>24.884792000000001</v>
      </c>
      <c r="N267">
        <f t="shared" si="49"/>
        <v>0</v>
      </c>
      <c r="O267">
        <f t="shared" si="50"/>
        <v>0</v>
      </c>
      <c r="P267">
        <f t="shared" si="51"/>
        <v>0</v>
      </c>
      <c r="Q267">
        <f t="shared" si="52"/>
        <v>1.3014196347466083</v>
      </c>
      <c r="R267">
        <f t="shared" si="53"/>
        <v>1.4558303886925794</v>
      </c>
      <c r="S267">
        <f t="shared" si="54"/>
        <v>0</v>
      </c>
      <c r="T267">
        <f t="shared" si="55"/>
        <v>0</v>
      </c>
      <c r="U267">
        <f t="shared" si="56"/>
        <v>0.61155154713635917</v>
      </c>
      <c r="V267">
        <f t="shared" si="57"/>
        <v>0</v>
      </c>
      <c r="W267">
        <f t="shared" si="58"/>
        <v>0</v>
      </c>
      <c r="X267">
        <f t="shared" si="59"/>
        <v>0</v>
      </c>
      <c r="Y267">
        <f t="shared" si="60"/>
        <v>0</v>
      </c>
    </row>
    <row r="268" spans="5:25" x14ac:dyDescent="0.25">
      <c r="E268">
        <v>42.563975999999997</v>
      </c>
      <c r="F268">
        <v>488.57141100000001</v>
      </c>
      <c r="I268">
        <v>20.449307999999998</v>
      </c>
      <c r="N268">
        <f t="shared" si="49"/>
        <v>0</v>
      </c>
      <c r="O268">
        <f t="shared" si="50"/>
        <v>0</v>
      </c>
      <c r="P268">
        <f t="shared" si="51"/>
        <v>0</v>
      </c>
      <c r="Q268">
        <f t="shared" si="52"/>
        <v>1.5587913405510545</v>
      </c>
      <c r="R268">
        <f t="shared" si="53"/>
        <v>1.726400745583039</v>
      </c>
      <c r="S268">
        <f t="shared" si="54"/>
        <v>0</v>
      </c>
      <c r="T268">
        <f t="shared" si="55"/>
        <v>0</v>
      </c>
      <c r="U268">
        <f t="shared" si="56"/>
        <v>0.50254814045734941</v>
      </c>
      <c r="V268">
        <f t="shared" si="57"/>
        <v>0</v>
      </c>
      <c r="W268">
        <f t="shared" si="58"/>
        <v>0</v>
      </c>
      <c r="X268">
        <f t="shared" si="59"/>
        <v>0</v>
      </c>
      <c r="Y268">
        <f t="shared" si="60"/>
        <v>0</v>
      </c>
    </row>
    <row r="269" spans="5:25" x14ac:dyDescent="0.25">
      <c r="E269">
        <v>40.963603999999997</v>
      </c>
      <c r="F269">
        <v>541.39538600000003</v>
      </c>
      <c r="I269">
        <v>20.737328000000002</v>
      </c>
      <c r="N269">
        <f t="shared" si="49"/>
        <v>0</v>
      </c>
      <c r="O269">
        <f t="shared" si="50"/>
        <v>0</v>
      </c>
      <c r="P269">
        <f t="shared" si="51"/>
        <v>0</v>
      </c>
      <c r="Q269">
        <f t="shared" si="52"/>
        <v>1.5001820129059968</v>
      </c>
      <c r="R269">
        <f t="shared" si="53"/>
        <v>1.9130579010600708</v>
      </c>
      <c r="S269">
        <f t="shared" si="54"/>
        <v>0</v>
      </c>
      <c r="T269">
        <f t="shared" si="55"/>
        <v>0</v>
      </c>
      <c r="U269">
        <f t="shared" si="56"/>
        <v>0.50962632204738312</v>
      </c>
      <c r="V269">
        <f t="shared" si="57"/>
        <v>0</v>
      </c>
      <c r="W269">
        <f t="shared" si="58"/>
        <v>0</v>
      </c>
      <c r="X269">
        <f t="shared" si="59"/>
        <v>0</v>
      </c>
      <c r="Y269">
        <f t="shared" si="60"/>
        <v>0</v>
      </c>
    </row>
    <row r="270" spans="5:25" x14ac:dyDescent="0.25">
      <c r="E270">
        <v>44.521205999999999</v>
      </c>
      <c r="F270">
        <v>580</v>
      </c>
      <c r="I270">
        <v>21.414171</v>
      </c>
      <c r="N270">
        <f t="shared" si="49"/>
        <v>0</v>
      </c>
      <c r="O270">
        <f t="shared" si="50"/>
        <v>0</v>
      </c>
      <c r="P270">
        <f t="shared" si="51"/>
        <v>0</v>
      </c>
      <c r="Q270">
        <f t="shared" si="52"/>
        <v>1.6304696343144647</v>
      </c>
      <c r="R270">
        <f t="shared" si="53"/>
        <v>2.0494699646643109</v>
      </c>
      <c r="S270">
        <f t="shared" si="54"/>
        <v>0</v>
      </c>
      <c r="T270">
        <f t="shared" si="55"/>
        <v>0</v>
      </c>
      <c r="U270">
        <f t="shared" si="56"/>
        <v>0.52625995048271068</v>
      </c>
      <c r="V270">
        <f t="shared" si="57"/>
        <v>0</v>
      </c>
      <c r="W270">
        <f t="shared" si="58"/>
        <v>0</v>
      </c>
      <c r="X270">
        <f t="shared" si="59"/>
        <v>0</v>
      </c>
      <c r="Y270">
        <f t="shared" si="60"/>
        <v>0</v>
      </c>
    </row>
    <row r="271" spans="5:25" x14ac:dyDescent="0.25">
      <c r="E271">
        <v>37.965637000000001</v>
      </c>
      <c r="F271">
        <v>603.42852800000003</v>
      </c>
      <c r="I271">
        <v>20.218893000000001</v>
      </c>
      <c r="N271">
        <f t="shared" si="49"/>
        <v>0</v>
      </c>
      <c r="O271">
        <f t="shared" si="50"/>
        <v>0</v>
      </c>
      <c r="P271">
        <f t="shared" si="51"/>
        <v>0</v>
      </c>
      <c r="Q271">
        <f t="shared" si="52"/>
        <v>1.3903895208028667</v>
      </c>
      <c r="R271">
        <f t="shared" si="53"/>
        <v>2.1322562826855123</v>
      </c>
      <c r="S271">
        <f t="shared" si="54"/>
        <v>0</v>
      </c>
      <c r="T271">
        <f t="shared" si="55"/>
        <v>0</v>
      </c>
      <c r="U271">
        <f t="shared" si="56"/>
        <v>0.49688561976063544</v>
      </c>
      <c r="V271">
        <f t="shared" si="57"/>
        <v>0</v>
      </c>
      <c r="W271">
        <f t="shared" si="58"/>
        <v>0</v>
      </c>
      <c r="X271">
        <f t="shared" si="59"/>
        <v>0</v>
      </c>
      <c r="Y271">
        <f t="shared" si="60"/>
        <v>0</v>
      </c>
    </row>
    <row r="272" spans="5:25" x14ac:dyDescent="0.25">
      <c r="E272">
        <v>38.117722000000001</v>
      </c>
      <c r="F272">
        <v>644</v>
      </c>
      <c r="I272">
        <v>15.207373</v>
      </c>
      <c r="N272">
        <f t="shared" si="49"/>
        <v>0</v>
      </c>
      <c r="O272">
        <f t="shared" si="50"/>
        <v>0</v>
      </c>
      <c r="P272">
        <f t="shared" si="51"/>
        <v>0</v>
      </c>
      <c r="Q272">
        <f t="shared" si="52"/>
        <v>1.3959592255933146</v>
      </c>
      <c r="R272">
        <f t="shared" si="53"/>
        <v>2.2756183745583041</v>
      </c>
      <c r="S272">
        <f t="shared" si="54"/>
        <v>0</v>
      </c>
      <c r="T272">
        <f t="shared" si="55"/>
        <v>0</v>
      </c>
      <c r="U272">
        <f t="shared" si="56"/>
        <v>0.3737259482028098</v>
      </c>
      <c r="V272">
        <f t="shared" si="57"/>
        <v>0</v>
      </c>
      <c r="W272">
        <f t="shared" si="58"/>
        <v>0</v>
      </c>
      <c r="X272">
        <f t="shared" si="59"/>
        <v>0</v>
      </c>
      <c r="Y272">
        <f t="shared" si="60"/>
        <v>0</v>
      </c>
    </row>
    <row r="273" spans="5:9" x14ac:dyDescent="0.25">
      <c r="E273">
        <v>42.945683000000002</v>
      </c>
      <c r="F273">
        <v>578.75878899999998</v>
      </c>
      <c r="I273">
        <v>20.708525000000002</v>
      </c>
    </row>
    <row r="274" spans="5:9" x14ac:dyDescent="0.25">
      <c r="F274">
        <v>614.85711700000002</v>
      </c>
      <c r="I274">
        <v>26.267281000000001</v>
      </c>
    </row>
    <row r="275" spans="5:9" x14ac:dyDescent="0.25">
      <c r="F275">
        <v>610.285706</v>
      </c>
      <c r="I275">
        <v>26.497696000000001</v>
      </c>
    </row>
    <row r="276" spans="5:9" x14ac:dyDescent="0.25">
      <c r="F276">
        <v>553.71417199999996</v>
      </c>
      <c r="I276">
        <v>24.913592999999999</v>
      </c>
    </row>
    <row r="277" spans="5:9" x14ac:dyDescent="0.25">
      <c r="F277">
        <v>535.42852800000003</v>
      </c>
      <c r="I277">
        <v>27.419354999999999</v>
      </c>
    </row>
    <row r="278" spans="5:9" x14ac:dyDescent="0.25">
      <c r="F278">
        <v>586.62847899999997</v>
      </c>
      <c r="I278">
        <v>28.110600000000002</v>
      </c>
    </row>
    <row r="279" spans="5:9" x14ac:dyDescent="0.25">
      <c r="F279">
        <v>538.285706</v>
      </c>
      <c r="I279">
        <v>27.419354999999999</v>
      </c>
    </row>
    <row r="280" spans="5:9" x14ac:dyDescent="0.25">
      <c r="F280">
        <v>568</v>
      </c>
      <c r="I280">
        <v>27.649771000000001</v>
      </c>
    </row>
    <row r="281" spans="5:9" x14ac:dyDescent="0.25">
      <c r="F281">
        <v>581.71417199999996</v>
      </c>
      <c r="I281">
        <v>25.158408999999999</v>
      </c>
    </row>
    <row r="282" spans="5:9" x14ac:dyDescent="0.25">
      <c r="F282">
        <v>556.57141100000001</v>
      </c>
      <c r="I282">
        <v>22.523040999999999</v>
      </c>
    </row>
    <row r="283" spans="5:9" x14ac:dyDescent="0.25">
      <c r="F283">
        <v>568.57141100000001</v>
      </c>
      <c r="I283">
        <v>23.271889000000002</v>
      </c>
    </row>
    <row r="284" spans="5:9" x14ac:dyDescent="0.25">
      <c r="F284">
        <v>530.85711700000002</v>
      </c>
      <c r="I284">
        <v>24.884792000000001</v>
      </c>
    </row>
    <row r="285" spans="5:9" x14ac:dyDescent="0.25">
      <c r="F285">
        <v>493.14279199999999</v>
      </c>
      <c r="I285">
        <v>21.025347</v>
      </c>
    </row>
    <row r="286" spans="5:9" x14ac:dyDescent="0.25">
      <c r="F286">
        <v>486.85708599999998</v>
      </c>
      <c r="I286">
        <v>19.527650999999999</v>
      </c>
    </row>
    <row r="287" spans="5:9" x14ac:dyDescent="0.25">
      <c r="F287">
        <v>416.57141100000001</v>
      </c>
      <c r="I287">
        <v>18.346772999999999</v>
      </c>
    </row>
    <row r="288" spans="5:9" x14ac:dyDescent="0.25">
      <c r="F288">
        <v>400</v>
      </c>
      <c r="I288">
        <v>18.087558999999999</v>
      </c>
    </row>
    <row r="289" spans="6:9" x14ac:dyDescent="0.25">
      <c r="F289">
        <v>378.85708599999998</v>
      </c>
      <c r="I289">
        <v>17.050692000000002</v>
      </c>
    </row>
    <row r="290" spans="6:9" x14ac:dyDescent="0.25">
      <c r="F290">
        <v>381.53140300000001</v>
      </c>
      <c r="I290">
        <v>15.264977</v>
      </c>
    </row>
    <row r="291" spans="6:9" x14ac:dyDescent="0.25">
      <c r="F291">
        <v>352</v>
      </c>
      <c r="I291">
        <v>16.705069000000002</v>
      </c>
    </row>
    <row r="292" spans="6:9" x14ac:dyDescent="0.25">
      <c r="F292">
        <v>368.57141100000001</v>
      </c>
      <c r="I292">
        <v>17.194700000000001</v>
      </c>
    </row>
    <row r="293" spans="6:9" x14ac:dyDescent="0.25">
      <c r="F293">
        <v>443.42849699999999</v>
      </c>
      <c r="I293">
        <v>15.841013999999999</v>
      </c>
    </row>
    <row r="294" spans="6:9" x14ac:dyDescent="0.25">
      <c r="F294">
        <v>429.14279199999999</v>
      </c>
      <c r="I294">
        <v>16.100228999999999</v>
      </c>
    </row>
    <row r="295" spans="6:9" x14ac:dyDescent="0.25">
      <c r="F295">
        <v>416</v>
      </c>
      <c r="I295">
        <v>14.631335999999999</v>
      </c>
    </row>
    <row r="296" spans="6:9" x14ac:dyDescent="0.25">
      <c r="F296">
        <v>422.285706</v>
      </c>
      <c r="I296">
        <v>13.479263</v>
      </c>
    </row>
    <row r="297" spans="6:9" x14ac:dyDescent="0.25">
      <c r="F297">
        <v>445.14279199999999</v>
      </c>
      <c r="I297">
        <v>13.248848000000001</v>
      </c>
    </row>
    <row r="298" spans="6:9" x14ac:dyDescent="0.25">
      <c r="F298">
        <v>429.714203</v>
      </c>
      <c r="I298">
        <v>11.693548</v>
      </c>
    </row>
    <row r="299" spans="6:9" x14ac:dyDescent="0.25">
      <c r="F299">
        <v>433.14279199999999</v>
      </c>
      <c r="I299">
        <v>10.944699999999999</v>
      </c>
    </row>
    <row r="300" spans="6:9" x14ac:dyDescent="0.25">
      <c r="F300">
        <v>453.14279199999999</v>
      </c>
      <c r="I300">
        <v>10.858295</v>
      </c>
    </row>
    <row r="301" spans="6:9" x14ac:dyDescent="0.25">
      <c r="F301">
        <v>418.285706</v>
      </c>
      <c r="I301">
        <v>10.253456</v>
      </c>
    </row>
    <row r="302" spans="6:9" x14ac:dyDescent="0.25">
      <c r="F302">
        <v>415.42849699999999</v>
      </c>
      <c r="I302">
        <v>10.426266999999999</v>
      </c>
    </row>
    <row r="303" spans="6:9" x14ac:dyDescent="0.25">
      <c r="F303">
        <v>431.657104</v>
      </c>
      <c r="I303">
        <v>10.858295</v>
      </c>
    </row>
    <row r="304" spans="6:9" x14ac:dyDescent="0.25">
      <c r="F304">
        <v>451.42849699999999</v>
      </c>
      <c r="I304">
        <v>11.117512</v>
      </c>
    </row>
    <row r="305" spans="6:9" x14ac:dyDescent="0.25">
      <c r="F305">
        <v>449.14279199999999</v>
      </c>
      <c r="I305">
        <v>10.426266999999999</v>
      </c>
    </row>
    <row r="306" spans="6:9" x14ac:dyDescent="0.25">
      <c r="F306">
        <v>440</v>
      </c>
      <c r="I306">
        <v>11.002304000000001</v>
      </c>
    </row>
    <row r="307" spans="6:9" x14ac:dyDescent="0.25">
      <c r="F307">
        <v>484</v>
      </c>
      <c r="I307">
        <v>10.771889</v>
      </c>
    </row>
    <row r="308" spans="6:9" x14ac:dyDescent="0.25">
      <c r="F308">
        <v>499.20001200000002</v>
      </c>
      <c r="I308">
        <v>10.800691</v>
      </c>
    </row>
    <row r="309" spans="6:9" x14ac:dyDescent="0.25">
      <c r="F309">
        <v>529.71417199999996</v>
      </c>
      <c r="I309">
        <v>10.282258000000001</v>
      </c>
    </row>
    <row r="310" spans="6:9" x14ac:dyDescent="0.25">
      <c r="F310">
        <v>528</v>
      </c>
      <c r="I310">
        <v>10.858295</v>
      </c>
    </row>
    <row r="311" spans="6:9" x14ac:dyDescent="0.25">
      <c r="F311">
        <v>505.14279199999999</v>
      </c>
      <c r="I311">
        <v>10.023040999999999</v>
      </c>
    </row>
    <row r="312" spans="6:9" x14ac:dyDescent="0.25">
      <c r="F312">
        <v>513.71417199999996</v>
      </c>
      <c r="I312">
        <v>9.8502299999999998</v>
      </c>
    </row>
    <row r="313" spans="6:9" x14ac:dyDescent="0.25">
      <c r="F313">
        <v>500</v>
      </c>
      <c r="I313">
        <v>9.7062209999999993</v>
      </c>
    </row>
    <row r="314" spans="6:9" x14ac:dyDescent="0.25">
      <c r="F314">
        <v>491.42849699999999</v>
      </c>
      <c r="I314">
        <v>9.5046079999999993</v>
      </c>
    </row>
    <row r="315" spans="6:9" x14ac:dyDescent="0.25">
      <c r="F315">
        <v>460.75878899999998</v>
      </c>
      <c r="I315">
        <v>8.8997700000000002</v>
      </c>
    </row>
    <row r="316" spans="6:9" x14ac:dyDescent="0.25">
      <c r="F316">
        <v>477.61599699999999</v>
      </c>
      <c r="I316">
        <v>8.6405530000000006</v>
      </c>
    </row>
    <row r="317" spans="6:9" x14ac:dyDescent="0.25">
      <c r="F317">
        <v>462.44448899999998</v>
      </c>
      <c r="I317">
        <v>8.813364</v>
      </c>
    </row>
    <row r="318" spans="6:9" x14ac:dyDescent="0.25">
      <c r="F318">
        <v>461.88220200000001</v>
      </c>
      <c r="I318">
        <v>8.8421660000000006</v>
      </c>
    </row>
    <row r="319" spans="6:9" x14ac:dyDescent="0.25">
      <c r="F319">
        <v>447.27310199999999</v>
      </c>
      <c r="I319">
        <v>8.6693549999999995</v>
      </c>
    </row>
    <row r="320" spans="6:9" x14ac:dyDescent="0.25">
      <c r="F320">
        <v>450.08221400000002</v>
      </c>
      <c r="I320">
        <v>8.3525349999999996</v>
      </c>
    </row>
    <row r="321" spans="6:9" x14ac:dyDescent="0.25">
      <c r="F321">
        <v>507.95880099999999</v>
      </c>
      <c r="I321">
        <v>8.3237330000000007</v>
      </c>
    </row>
    <row r="322" spans="6:9" x14ac:dyDescent="0.25">
      <c r="F322">
        <v>457.94970699999999</v>
      </c>
      <c r="I322">
        <v>7.8341010000000004</v>
      </c>
    </row>
    <row r="323" spans="6:9" x14ac:dyDescent="0.25">
      <c r="F323">
        <v>448.39770499999997</v>
      </c>
      <c r="I323">
        <v>7.4884789999999999</v>
      </c>
    </row>
    <row r="324" spans="6:9" x14ac:dyDescent="0.25">
      <c r="F324">
        <v>411.31201199999998</v>
      </c>
      <c r="I324">
        <v>6.9988479999999997</v>
      </c>
    </row>
    <row r="325" spans="6:9" x14ac:dyDescent="0.25">
      <c r="F325">
        <v>419.17819200000002</v>
      </c>
      <c r="I325">
        <v>7.2004609999999998</v>
      </c>
    </row>
    <row r="326" spans="6:9" x14ac:dyDescent="0.25">
      <c r="F326">
        <v>420.864014</v>
      </c>
      <c r="I326">
        <v>7.0852529999999998</v>
      </c>
    </row>
    <row r="327" spans="6:9" x14ac:dyDescent="0.25">
      <c r="F327">
        <v>414.68341099999998</v>
      </c>
      <c r="I327">
        <v>7.6612900000000002</v>
      </c>
    </row>
    <row r="328" spans="6:9" x14ac:dyDescent="0.25">
      <c r="F328">
        <v>431.53939800000001</v>
      </c>
      <c r="I328">
        <v>8.7557600000000004</v>
      </c>
    </row>
    <row r="329" spans="6:9" x14ac:dyDescent="0.25">
      <c r="F329">
        <v>498.96798699999999</v>
      </c>
      <c r="I329">
        <v>8.6981570000000001</v>
      </c>
    </row>
    <row r="330" spans="6:9" x14ac:dyDescent="0.25">
      <c r="F330">
        <v>457.38738999999998</v>
      </c>
      <c r="I330">
        <v>7.9493090000000004</v>
      </c>
    </row>
    <row r="331" spans="6:9" x14ac:dyDescent="0.25">
      <c r="F331">
        <v>444.46398900000003</v>
      </c>
      <c r="I331">
        <v>7.7764980000000001</v>
      </c>
    </row>
    <row r="332" spans="6:9" x14ac:dyDescent="0.25">
      <c r="F332">
        <v>482.67309599999999</v>
      </c>
      <c r="I332">
        <v>7.2004609999999998</v>
      </c>
    </row>
    <row r="333" spans="6:9" x14ac:dyDescent="0.25">
      <c r="F333">
        <v>576.50970500000005</v>
      </c>
      <c r="I333">
        <v>7.0276500000000004</v>
      </c>
    </row>
    <row r="334" spans="6:9" x14ac:dyDescent="0.25">
      <c r="F334">
        <v>533.80572500000005</v>
      </c>
      <c r="I334">
        <v>6.7108290000000004</v>
      </c>
    </row>
    <row r="335" spans="6:9" x14ac:dyDescent="0.25">
      <c r="F335">
        <v>548.41601600000001</v>
      </c>
      <c r="I335">
        <v>6.5668199999999999</v>
      </c>
    </row>
    <row r="336" spans="6:9" x14ac:dyDescent="0.25">
      <c r="F336">
        <v>543.919983</v>
      </c>
      <c r="I336">
        <v>6.2788019999999998</v>
      </c>
    </row>
    <row r="337" spans="6:9" x14ac:dyDescent="0.25">
      <c r="F337">
        <v>524.81481900000006</v>
      </c>
      <c r="I337">
        <v>6.2788019999999998</v>
      </c>
    </row>
    <row r="338" spans="6:9" x14ac:dyDescent="0.25">
      <c r="F338">
        <v>536.05371100000002</v>
      </c>
      <c r="I338">
        <v>5.9331800000000001</v>
      </c>
    </row>
    <row r="339" spans="6:9" x14ac:dyDescent="0.25">
      <c r="F339">
        <v>591.11999500000002</v>
      </c>
      <c r="I339">
        <v>5.7891709999999996</v>
      </c>
    </row>
    <row r="340" spans="6:9" x14ac:dyDescent="0.25">
      <c r="F340">
        <v>646.18621800000005</v>
      </c>
      <c r="I340">
        <v>5.9043780000000003</v>
      </c>
    </row>
    <row r="341" spans="6:9" x14ac:dyDescent="0.25">
      <c r="F341">
        <v>633.82397500000002</v>
      </c>
      <c r="I341">
        <v>5.3571429999999998</v>
      </c>
    </row>
    <row r="342" spans="6:9" x14ac:dyDescent="0.25">
      <c r="F342">
        <v>584.37707499999999</v>
      </c>
      <c r="I342">
        <v>5.4435479999999998</v>
      </c>
    </row>
    <row r="343" spans="6:9" x14ac:dyDescent="0.25">
      <c r="F343">
        <v>563.587402</v>
      </c>
      <c r="I343">
        <v>5.0691240000000004</v>
      </c>
    </row>
    <row r="344" spans="6:9" x14ac:dyDescent="0.25">
      <c r="F344">
        <v>527.06402600000001</v>
      </c>
      <c r="I344">
        <v>5.6739629999999996</v>
      </c>
    </row>
    <row r="345" spans="6:9" x14ac:dyDescent="0.25">
      <c r="F345">
        <v>505.71078499999999</v>
      </c>
      <c r="I345">
        <v>5.3859450000000004</v>
      </c>
    </row>
    <row r="346" spans="6:9" x14ac:dyDescent="0.25">
      <c r="F346">
        <v>512.45477300000005</v>
      </c>
      <c r="I346">
        <v>5.7027650000000003</v>
      </c>
    </row>
    <row r="347" spans="6:9" x14ac:dyDescent="0.25">
      <c r="F347">
        <v>532.68218999999999</v>
      </c>
      <c r="I347">
        <v>5.9043780000000003</v>
      </c>
    </row>
    <row r="348" spans="6:9" x14ac:dyDescent="0.25">
      <c r="F348">
        <v>532.68218999999999</v>
      </c>
      <c r="I348">
        <v>6.3364060000000002</v>
      </c>
    </row>
    <row r="349" spans="6:9" x14ac:dyDescent="0.25">
      <c r="F349">
        <v>482.11200000000002</v>
      </c>
      <c r="I349">
        <v>5.7027650000000003</v>
      </c>
    </row>
    <row r="350" spans="6:9" x14ac:dyDescent="0.25">
      <c r="F350">
        <v>440.53021200000001</v>
      </c>
      <c r="I350">
        <v>4.9827190000000003</v>
      </c>
    </row>
    <row r="351" spans="6:9" x14ac:dyDescent="0.25">
      <c r="F351">
        <v>440.53021200000001</v>
      </c>
      <c r="I351">
        <v>5.9331800000000001</v>
      </c>
    </row>
    <row r="352" spans="6:9" x14ac:dyDescent="0.25">
      <c r="F352">
        <v>429.29251099999999</v>
      </c>
      <c r="I352">
        <v>6.3076040000000004</v>
      </c>
    </row>
    <row r="353" spans="6:9" x14ac:dyDescent="0.25">
      <c r="F353">
        <v>423.67309599999999</v>
      </c>
      <c r="I353">
        <v>6.451613</v>
      </c>
    </row>
    <row r="354" spans="6:9" x14ac:dyDescent="0.25">
      <c r="F354">
        <v>388.83538800000002</v>
      </c>
      <c r="I354">
        <v>5.8755759999999997</v>
      </c>
    </row>
    <row r="355" spans="6:9" x14ac:dyDescent="0.25">
      <c r="F355">
        <v>376.47421300000002</v>
      </c>
      <c r="I355">
        <v>6.8836409999999999</v>
      </c>
    </row>
    <row r="356" spans="6:9" x14ac:dyDescent="0.25">
      <c r="F356">
        <v>397.82510400000001</v>
      </c>
      <c r="I356">
        <v>7.373272</v>
      </c>
    </row>
    <row r="357" spans="6:9" x14ac:dyDescent="0.25">
      <c r="F357">
        <v>409.06399499999998</v>
      </c>
      <c r="I357">
        <v>7.4884789999999999</v>
      </c>
    </row>
    <row r="358" spans="6:9" x14ac:dyDescent="0.25">
      <c r="F358">
        <v>421.42620799999997</v>
      </c>
      <c r="I358">
        <v>7.373272</v>
      </c>
    </row>
    <row r="359" spans="6:9" x14ac:dyDescent="0.25">
      <c r="F359">
        <v>377.09249899999998</v>
      </c>
      <c r="I359">
        <v>6.5668199999999999</v>
      </c>
    </row>
    <row r="360" spans="6:9" x14ac:dyDescent="0.25">
      <c r="F360">
        <v>404.339294</v>
      </c>
      <c r="I360">
        <v>7.1428570000000002</v>
      </c>
    </row>
    <row r="361" spans="6:9" x14ac:dyDescent="0.25">
      <c r="F361">
        <v>397.80139200000002</v>
      </c>
      <c r="I361">
        <v>7.1428570000000002</v>
      </c>
    </row>
    <row r="362" spans="6:9" x14ac:dyDescent="0.25">
      <c r="F362">
        <v>376.00311299999998</v>
      </c>
      <c r="I362">
        <v>7.2580650000000002</v>
      </c>
    </row>
    <row r="363" spans="6:9" x14ac:dyDescent="0.25">
      <c r="F363">
        <v>354.20590199999998</v>
      </c>
      <c r="I363">
        <v>7.373272</v>
      </c>
    </row>
    <row r="364" spans="6:9" x14ac:dyDescent="0.25">
      <c r="F364">
        <v>350.93640099999999</v>
      </c>
      <c r="I364">
        <v>6.6820279999999999</v>
      </c>
    </row>
    <row r="365" spans="6:9" x14ac:dyDescent="0.25">
      <c r="F365">
        <v>334.58758499999999</v>
      </c>
      <c r="I365">
        <v>6.5092169999999996</v>
      </c>
    </row>
    <row r="366" spans="6:9" x14ac:dyDescent="0.25">
      <c r="F366">
        <v>320.42001299999998</v>
      </c>
      <c r="I366">
        <v>6.7396310000000001</v>
      </c>
    </row>
    <row r="367" spans="6:9" x14ac:dyDescent="0.25">
      <c r="F367">
        <v>334.58758499999999</v>
      </c>
      <c r="I367">
        <v>5.9331800000000001</v>
      </c>
    </row>
    <row r="368" spans="6:9" x14ac:dyDescent="0.25">
      <c r="F368">
        <v>314.971588</v>
      </c>
      <c r="I368">
        <v>5.3571429999999998</v>
      </c>
    </row>
    <row r="369" spans="6:9" x14ac:dyDescent="0.25">
      <c r="F369">
        <v>325.86849999999998</v>
      </c>
      <c r="I369">
        <v>6.2211980000000002</v>
      </c>
    </row>
    <row r="370" spans="6:9" x14ac:dyDescent="0.25">
      <c r="F370">
        <v>329.13919099999998</v>
      </c>
      <c r="I370">
        <v>6.5956219999999997</v>
      </c>
    </row>
    <row r="371" spans="6:9" x14ac:dyDescent="0.25">
      <c r="F371">
        <v>320.42001299999998</v>
      </c>
      <c r="I371">
        <v>6.3940089999999996</v>
      </c>
    </row>
    <row r="372" spans="6:9" x14ac:dyDescent="0.25">
      <c r="F372">
        <v>318.23998999999998</v>
      </c>
      <c r="I372">
        <v>6.1923959999999996</v>
      </c>
    </row>
    <row r="373" spans="6:9" x14ac:dyDescent="0.25">
      <c r="F373">
        <v>276.82559199999997</v>
      </c>
      <c r="I373">
        <v>5.4723499999999996</v>
      </c>
    </row>
    <row r="374" spans="6:9" x14ac:dyDescent="0.25">
      <c r="F374">
        <v>279.00570699999997</v>
      </c>
      <c r="I374">
        <v>6.3775510000000004</v>
      </c>
    </row>
    <row r="375" spans="6:9" x14ac:dyDescent="0.25">
      <c r="F375">
        <v>288.814301</v>
      </c>
      <c r="I375">
        <v>6.2952599999999999</v>
      </c>
    </row>
    <row r="376" spans="6:9" x14ac:dyDescent="0.25">
      <c r="F376">
        <v>288.814301</v>
      </c>
      <c r="I376">
        <v>6.3364060000000002</v>
      </c>
    </row>
    <row r="377" spans="6:9" x14ac:dyDescent="0.25">
      <c r="F377">
        <v>292.08270299999998</v>
      </c>
      <c r="I377">
        <v>6.0895330000000003</v>
      </c>
    </row>
    <row r="378" spans="6:9" x14ac:dyDescent="0.25">
      <c r="F378">
        <v>286.634186</v>
      </c>
      <c r="I378">
        <v>5.5546410000000002</v>
      </c>
    </row>
    <row r="379" spans="6:9" x14ac:dyDescent="0.25">
      <c r="F379">
        <v>273.55609099999998</v>
      </c>
      <c r="I379">
        <v>4.8551679999999999</v>
      </c>
    </row>
    <row r="380" spans="6:9" x14ac:dyDescent="0.25">
      <c r="F380">
        <v>299.71340900000001</v>
      </c>
      <c r="I380">
        <v>5.6986499999999998</v>
      </c>
    </row>
    <row r="381" spans="6:9" x14ac:dyDescent="0.25">
      <c r="F381">
        <v>316.06109600000002</v>
      </c>
      <c r="I381">
        <v>5.6369319999999998</v>
      </c>
    </row>
    <row r="382" spans="6:9" x14ac:dyDescent="0.25">
      <c r="F382">
        <v>300.80178799999999</v>
      </c>
      <c r="I382">
        <v>5.6575049999999996</v>
      </c>
    </row>
    <row r="383" spans="6:9" x14ac:dyDescent="0.25">
      <c r="F383">
        <v>267.01709</v>
      </c>
      <c r="I383">
        <v>4.6288679999999998</v>
      </c>
    </row>
    <row r="384" spans="6:9" x14ac:dyDescent="0.25">
      <c r="F384">
        <v>261.56750499999998</v>
      </c>
      <c r="I384">
        <v>4.6905859999999997</v>
      </c>
    </row>
    <row r="385" spans="6:9" x14ac:dyDescent="0.25">
      <c r="F385">
        <v>264.83700599999997</v>
      </c>
      <c r="I385">
        <v>4.9786039999999998</v>
      </c>
    </row>
    <row r="386" spans="6:9" x14ac:dyDescent="0.25">
      <c r="F386">
        <v>244.12930299999999</v>
      </c>
      <c r="I386">
        <v>4.8963130000000001</v>
      </c>
    </row>
    <row r="387" spans="6:9" x14ac:dyDescent="0.25">
      <c r="F387">
        <v>237.046097</v>
      </c>
      <c r="I387">
        <v>5.0608950000000004</v>
      </c>
    </row>
    <row r="388" spans="6:9" x14ac:dyDescent="0.25">
      <c r="F388">
        <v>258.29800399999999</v>
      </c>
      <c r="I388">
        <v>5.3489139999999997</v>
      </c>
    </row>
    <row r="389" spans="6:9" x14ac:dyDescent="0.25">
      <c r="F389">
        <v>216.88360599999999</v>
      </c>
      <c r="I389">
        <v>4.8140219999999996</v>
      </c>
    </row>
    <row r="390" spans="6:9" x14ac:dyDescent="0.25">
      <c r="F390">
        <v>220.151993</v>
      </c>
      <c r="I390">
        <v>5.0814680000000001</v>
      </c>
    </row>
    <row r="391" spans="6:9" x14ac:dyDescent="0.25">
      <c r="F391">
        <v>228.871094</v>
      </c>
      <c r="I391">
        <v>4.9168859999999999</v>
      </c>
    </row>
    <row r="392" spans="6:9" x14ac:dyDescent="0.25">
      <c r="F392">
        <v>211.432907</v>
      </c>
      <c r="I392">
        <v>4.608295</v>
      </c>
    </row>
    <row r="393" spans="6:9" x14ac:dyDescent="0.25">
      <c r="F393">
        <v>226.691101</v>
      </c>
      <c r="I393">
        <v>4.4437129999999998</v>
      </c>
    </row>
    <row r="394" spans="6:9" x14ac:dyDescent="0.25">
      <c r="F394">
        <v>234.32179300000001</v>
      </c>
      <c r="I394">
        <v>4.7111590000000003</v>
      </c>
    </row>
  </sheetData>
  <autoFilter ref="A2:D2" xr:uid="{56F7007C-53AA-4644-BD14-94471632C51D}">
    <sortState xmlns:xlrd2="http://schemas.microsoft.com/office/spreadsheetml/2017/richdata2" ref="A3:D90">
      <sortCondition descending="1" ref="A2"/>
    </sortState>
  </autoFilter>
  <mergeCells count="2">
    <mergeCell ref="B1:M1"/>
    <mergeCell ref="N1:Y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15BFD-3EAE-4981-A5E8-8CF08514F4F1}">
  <dimension ref="A1:AP58"/>
  <sheetViews>
    <sheetView tabSelected="1" zoomScale="70" zoomScaleNormal="70" workbookViewId="0">
      <pane xSplit="1" ySplit="2" topLeftCell="B3" activePane="bottomRight" state="frozen"/>
      <selection pane="topRight" activeCell="B1" sqref="B1"/>
      <selection pane="bottomLeft" activeCell="A3" sqref="A3"/>
      <selection pane="bottomRight" activeCell="F17" sqref="F17"/>
    </sheetView>
  </sheetViews>
  <sheetFormatPr defaultRowHeight="15" x14ac:dyDescent="0.25"/>
  <cols>
    <col min="1" max="1" width="26.28515625" customWidth="1"/>
    <col min="2" max="2" width="14" bestFit="1" customWidth="1"/>
    <col min="3" max="3" width="14" customWidth="1"/>
    <col min="4" max="4" width="9.140625" customWidth="1"/>
    <col min="17" max="17" width="69.140625" bestFit="1" customWidth="1"/>
    <col min="19" max="19" width="30.7109375" bestFit="1" customWidth="1"/>
  </cols>
  <sheetData>
    <row r="1" spans="1:42" x14ac:dyDescent="0.25">
      <c r="D1" s="13" t="s">
        <v>134</v>
      </c>
      <c r="E1" s="13"/>
      <c r="F1" s="13"/>
      <c r="G1" s="13"/>
      <c r="H1" s="13"/>
      <c r="I1" s="13"/>
      <c r="J1" s="13"/>
      <c r="K1" s="13"/>
      <c r="L1" s="13"/>
      <c r="M1" s="13"/>
      <c r="N1" s="13"/>
      <c r="O1" s="13"/>
    </row>
    <row r="2" spans="1:42" x14ac:dyDescent="0.25">
      <c r="A2" t="s">
        <v>0</v>
      </c>
      <c r="D2" t="s">
        <v>2</v>
      </c>
      <c r="E2" t="s">
        <v>1</v>
      </c>
      <c r="F2" t="s">
        <v>3</v>
      </c>
      <c r="G2" t="s">
        <v>4</v>
      </c>
      <c r="H2" t="s">
        <v>5</v>
      </c>
      <c r="I2" t="s">
        <v>6</v>
      </c>
      <c r="J2" t="s">
        <v>7</v>
      </c>
      <c r="K2" t="s">
        <v>8</v>
      </c>
      <c r="L2" t="s">
        <v>9</v>
      </c>
      <c r="M2" t="s">
        <v>10</v>
      </c>
      <c r="N2" t="s">
        <v>11</v>
      </c>
      <c r="O2" t="s">
        <v>12</v>
      </c>
      <c r="Q2" t="str" cm="1">
        <f t="array" ref="Q2">_xlfn.CONCAT(D2:P2&amp;",")</f>
        <v>Twitter (USD),Balfour Beatty (GBP),BP.l (GBP),Volkswagen (EUR),Sainsburys (GBP),Gamestop (USD),Goldman Sachs (USD),Barclays (GBP),Ryanair (EUR),EDF (EUR),BlackBerry (USD),Ishares Silver (USD),,</v>
      </c>
    </row>
    <row r="3" spans="1:42" x14ac:dyDescent="0.25">
      <c r="A3" s="2">
        <v>38322</v>
      </c>
      <c r="B3" s="3" t="str">
        <f>TEXT(A3,"mmmm yyyy")</f>
        <v>December 2004</v>
      </c>
      <c r="C3" s="3"/>
      <c r="D3">
        <v>0</v>
      </c>
      <c r="E3">
        <v>10</v>
      </c>
      <c r="F3">
        <v>10</v>
      </c>
      <c r="G3">
        <v>10</v>
      </c>
      <c r="H3">
        <v>10</v>
      </c>
      <c r="I3">
        <v>10</v>
      </c>
      <c r="J3">
        <v>10</v>
      </c>
      <c r="K3">
        <v>10</v>
      </c>
      <c r="L3">
        <v>10</v>
      </c>
      <c r="M3">
        <v>0</v>
      </c>
      <c r="N3">
        <v>10</v>
      </c>
      <c r="O3">
        <v>0</v>
      </c>
      <c r="Q3" t="str" cm="1">
        <f t="array" ref="Q3">_xlfn.CONCAT(D3:O3&amp;",")</f>
        <v>0,10,10,10,10,10,10,10,10,0,10,0,</v>
      </c>
      <c r="R3" t="s">
        <v>15</v>
      </c>
      <c r="S3" t="str">
        <f>LEFT(Q3, LEN(Q3)-1)</f>
        <v>0,10,10,10,10,10,10,10,10,0,10,0</v>
      </c>
      <c r="X3" t="s">
        <v>16</v>
      </c>
      <c r="Y3" t="s">
        <v>17</v>
      </c>
      <c r="Z3" t="str">
        <f>_xlfn.CONCAT(R3:Y3)</f>
        <v>[0,10,10,10,10,10,10,10,10,0,10,0],</v>
      </c>
      <c r="AM3" s="5" t="s">
        <v>69</v>
      </c>
      <c r="AN3" t="s">
        <v>18</v>
      </c>
      <c r="AO3" s="4" t="s">
        <v>17</v>
      </c>
      <c r="AP3" t="str">
        <f>_xlfn.CONCAT(AM3:AO3)</f>
        <v>December 2004,</v>
      </c>
    </row>
    <row r="4" spans="1:42" x14ac:dyDescent="0.25">
      <c r="A4" s="2">
        <v>38443</v>
      </c>
      <c r="B4" s="3" t="str">
        <f t="shared" ref="B4:B51" si="0">TEXT(A4,"mmmm yyyy")</f>
        <v>April 2005</v>
      </c>
      <c r="C4" s="3"/>
      <c r="D4">
        <v>0</v>
      </c>
      <c r="E4">
        <v>9.2799999999999994</v>
      </c>
      <c r="F4">
        <v>10.210000000000001</v>
      </c>
      <c r="G4">
        <v>8.86</v>
      </c>
      <c r="H4">
        <v>9.9600000000000009</v>
      </c>
      <c r="I4">
        <v>12.89</v>
      </c>
      <c r="J4">
        <v>9.9</v>
      </c>
      <c r="K4">
        <v>9.4</v>
      </c>
      <c r="L4">
        <v>8.7100000000000009</v>
      </c>
      <c r="M4">
        <v>0</v>
      </c>
      <c r="N4">
        <v>9.0299999999999994</v>
      </c>
      <c r="O4">
        <v>0</v>
      </c>
      <c r="Q4" t="str" cm="1">
        <f t="array" ref="Q4">_xlfn.CONCAT(D4:O4&amp;",")</f>
        <v>0,9.28,10.21,8.86,9.96,12.89,9.9,9.4,8.71,0,9.03,0,</v>
      </c>
      <c r="R4" t="s">
        <v>15</v>
      </c>
      <c r="S4" t="str">
        <f t="shared" ref="S4:S51" si="1">LEFT(Q4, LEN(Q4)-1)</f>
        <v>0,9.28,10.21,8.86,9.96,12.89,9.9,9.4,8.71,0,9.03,0</v>
      </c>
      <c r="X4" t="s">
        <v>16</v>
      </c>
      <c r="Y4" t="s">
        <v>17</v>
      </c>
      <c r="Z4" t="str">
        <f t="shared" ref="Z4:Z51" si="2">_xlfn.CONCAT(R4:Y4)</f>
        <v>[0,9.28,10.21,8.86,9.96,12.89,9.9,9.4,8.71,0,9.03,0],</v>
      </c>
      <c r="AM4" s="5" t="s">
        <v>69</v>
      </c>
      <c r="AN4" t="s">
        <v>19</v>
      </c>
      <c r="AO4" t="s">
        <v>68</v>
      </c>
      <c r="AP4" t="str">
        <f t="shared" ref="AP4:AP51" si="3">_xlfn.CONCAT(AM4:AO4)</f>
        <v>April 2005",</v>
      </c>
    </row>
    <row r="5" spans="1:42" x14ac:dyDescent="0.25">
      <c r="A5" s="2">
        <v>38565</v>
      </c>
      <c r="B5" s="3" t="str">
        <f t="shared" si="0"/>
        <v>August 2005</v>
      </c>
      <c r="C5" s="3"/>
      <c r="D5">
        <v>0</v>
      </c>
      <c r="E5">
        <v>10.09</v>
      </c>
      <c r="F5">
        <v>12.08</v>
      </c>
      <c r="G5">
        <v>11.72</v>
      </c>
      <c r="H5">
        <v>10.01</v>
      </c>
      <c r="I5">
        <v>17.68</v>
      </c>
      <c r="J5">
        <v>10.31</v>
      </c>
      <c r="K5">
        <v>9.1300000000000008</v>
      </c>
      <c r="L5">
        <v>10.15</v>
      </c>
      <c r="M5">
        <v>0</v>
      </c>
      <c r="N5">
        <v>10.98</v>
      </c>
      <c r="O5">
        <v>0</v>
      </c>
      <c r="Q5" t="str" cm="1">
        <f t="array" ref="Q5">_xlfn.CONCAT(D5:O5&amp;",")</f>
        <v>0,10.09,12.08,11.72,10.01,17.68,10.31,9.13,10.15,0,10.98,0,</v>
      </c>
      <c r="R5" t="s">
        <v>15</v>
      </c>
      <c r="S5" t="str">
        <f t="shared" si="1"/>
        <v>0,10.09,12.08,11.72,10.01,17.68,10.31,9.13,10.15,0,10.98,0</v>
      </c>
      <c r="X5" t="s">
        <v>16</v>
      </c>
      <c r="Y5" t="s">
        <v>17</v>
      </c>
      <c r="Z5" t="str">
        <f t="shared" si="2"/>
        <v>[0,10.09,12.08,11.72,10.01,17.68,10.31,9.13,10.15,0,10.98,0],</v>
      </c>
      <c r="AM5" s="5" t="s">
        <v>69</v>
      </c>
      <c r="AN5" t="s">
        <v>20</v>
      </c>
      <c r="AO5" t="s">
        <v>68</v>
      </c>
      <c r="AP5" t="str">
        <f t="shared" si="3"/>
        <v>August 2005",</v>
      </c>
    </row>
    <row r="6" spans="1:42" x14ac:dyDescent="0.25">
      <c r="A6" s="2">
        <v>38687</v>
      </c>
      <c r="B6" s="3" t="str">
        <f t="shared" si="0"/>
        <v>December 2005</v>
      </c>
      <c r="C6" s="3"/>
      <c r="D6">
        <v>0</v>
      </c>
      <c r="E6">
        <v>10.85</v>
      </c>
      <c r="F6">
        <v>11.84</v>
      </c>
      <c r="G6">
        <v>11.83</v>
      </c>
      <c r="H6">
        <v>11.14</v>
      </c>
      <c r="I6">
        <v>16.670000000000002</v>
      </c>
      <c r="J6">
        <v>11.84</v>
      </c>
      <c r="K6">
        <v>9.5299999999999994</v>
      </c>
      <c r="L6">
        <v>12.77</v>
      </c>
      <c r="M6">
        <v>10</v>
      </c>
      <c r="N6">
        <v>9.26</v>
      </c>
      <c r="O6">
        <v>0</v>
      </c>
      <c r="Q6" t="str" cm="1">
        <f t="array" ref="Q6">_xlfn.CONCAT(D6:O6&amp;",")</f>
        <v>0,10.85,11.84,11.83,11.14,16.67,11.84,9.53,12.77,10,9.26,0,</v>
      </c>
      <c r="R6" t="s">
        <v>15</v>
      </c>
      <c r="S6" t="str">
        <f t="shared" si="1"/>
        <v>0,10.85,11.84,11.83,11.14,16.67,11.84,9.53,12.77,10,9.26,0</v>
      </c>
      <c r="X6" t="s">
        <v>16</v>
      </c>
      <c r="Y6" t="s">
        <v>17</v>
      </c>
      <c r="Z6" t="str">
        <f t="shared" si="2"/>
        <v>[0,10.85,11.84,11.83,11.14,16.67,11.84,9.53,12.77,10,9.26,0],</v>
      </c>
      <c r="AM6" s="5" t="s">
        <v>69</v>
      </c>
      <c r="AN6" t="s">
        <v>21</v>
      </c>
      <c r="AO6" t="s">
        <v>68</v>
      </c>
      <c r="AP6" t="str">
        <f t="shared" si="3"/>
        <v>December 2005",</v>
      </c>
    </row>
    <row r="7" spans="1:42" x14ac:dyDescent="0.25">
      <c r="A7" s="2">
        <v>38808</v>
      </c>
      <c r="B7" s="3" t="str">
        <f t="shared" si="0"/>
        <v>April 2006</v>
      </c>
      <c r="C7" s="3"/>
      <c r="D7">
        <v>0</v>
      </c>
      <c r="E7">
        <v>10.94</v>
      </c>
      <c r="F7">
        <v>12.93</v>
      </c>
      <c r="G7">
        <v>16.02</v>
      </c>
      <c r="H7">
        <v>11.81</v>
      </c>
      <c r="I7">
        <v>24.72</v>
      </c>
      <c r="J7">
        <v>14.86</v>
      </c>
      <c r="K7">
        <v>11.29</v>
      </c>
      <c r="L7">
        <v>10.35</v>
      </c>
      <c r="M7">
        <v>14.49</v>
      </c>
      <c r="N7">
        <v>10.75</v>
      </c>
      <c r="O7">
        <v>0</v>
      </c>
      <c r="Q7" t="str" cm="1">
        <f t="array" ref="Q7">_xlfn.CONCAT(D7:O7&amp;",")</f>
        <v>0,10.94,12.93,16.02,11.81,24.72,14.86,11.29,10.35,14.49,10.75,0,</v>
      </c>
      <c r="R7" t="s">
        <v>15</v>
      </c>
      <c r="S7" t="str">
        <f t="shared" si="1"/>
        <v>0,10.94,12.93,16.02,11.81,24.72,14.86,11.29,10.35,14.49,10.75,0</v>
      </c>
      <c r="X7" t="s">
        <v>16</v>
      </c>
      <c r="Y7" t="s">
        <v>17</v>
      </c>
      <c r="Z7" t="str">
        <f t="shared" si="2"/>
        <v>[0,10.94,12.93,16.02,11.81,24.72,14.86,11.29,10.35,14.49,10.75,0],</v>
      </c>
      <c r="AM7" s="5" t="s">
        <v>69</v>
      </c>
      <c r="AN7" t="s">
        <v>22</v>
      </c>
      <c r="AO7" t="s">
        <v>68</v>
      </c>
      <c r="AP7" t="str">
        <f t="shared" si="3"/>
        <v>April 2006",</v>
      </c>
    </row>
    <row r="8" spans="1:42" x14ac:dyDescent="0.25">
      <c r="A8" s="2">
        <v>38930</v>
      </c>
      <c r="B8" s="3" t="str">
        <f t="shared" si="0"/>
        <v>August 2006</v>
      </c>
      <c r="C8" s="3"/>
      <c r="D8">
        <v>0</v>
      </c>
      <c r="E8">
        <v>11.37</v>
      </c>
      <c r="F8">
        <v>11.41</v>
      </c>
      <c r="G8">
        <v>16.14</v>
      </c>
      <c r="H8">
        <v>12.6</v>
      </c>
      <c r="I8">
        <v>22.88</v>
      </c>
      <c r="J8">
        <v>13.78</v>
      </c>
      <c r="K8">
        <v>11.46</v>
      </c>
      <c r="L8">
        <v>11.54</v>
      </c>
      <c r="M8">
        <v>13.89</v>
      </c>
      <c r="N8">
        <v>11.57</v>
      </c>
      <c r="O8">
        <v>10.220000000000001</v>
      </c>
      <c r="Q8" t="str" cm="1">
        <f t="array" ref="Q8">_xlfn.CONCAT(D8:O8&amp;",")</f>
        <v>0,11.37,11.41,16.14,12.6,22.88,13.78,11.46,11.54,13.89,11.57,10.22,</v>
      </c>
      <c r="R8" t="s">
        <v>15</v>
      </c>
      <c r="S8" t="str">
        <f t="shared" si="1"/>
        <v>0,11.37,11.41,16.14,12.6,22.88,13.78,11.46,11.54,13.89,11.57,10.22</v>
      </c>
      <c r="X8" t="s">
        <v>16</v>
      </c>
      <c r="Y8" t="s">
        <v>17</v>
      </c>
      <c r="Z8" t="str">
        <f t="shared" si="2"/>
        <v>[0,11.37,11.41,16.14,12.6,22.88,13.78,11.46,11.54,13.89,11.57,10.22],</v>
      </c>
      <c r="AM8" s="5" t="s">
        <v>69</v>
      </c>
      <c r="AN8" t="s">
        <v>23</v>
      </c>
      <c r="AO8" t="s">
        <v>68</v>
      </c>
      <c r="AP8" t="str">
        <f t="shared" si="3"/>
        <v>August 2006",</v>
      </c>
    </row>
    <row r="9" spans="1:42" x14ac:dyDescent="0.25">
      <c r="A9" s="2">
        <v>39052</v>
      </c>
      <c r="B9" s="3" t="str">
        <f t="shared" si="0"/>
        <v>December 2006</v>
      </c>
      <c r="C9" s="3"/>
      <c r="D9">
        <v>0</v>
      </c>
      <c r="E9">
        <v>13.5</v>
      </c>
      <c r="F9">
        <v>10.85</v>
      </c>
      <c r="G9">
        <v>20.59</v>
      </c>
      <c r="H9">
        <v>14.46</v>
      </c>
      <c r="I9">
        <v>28.87</v>
      </c>
      <c r="J9">
        <v>18.48</v>
      </c>
      <c r="K9">
        <v>13.17</v>
      </c>
      <c r="L9">
        <v>16.100000000000001</v>
      </c>
      <c r="M9">
        <v>17.260000000000002</v>
      </c>
      <c r="N9">
        <v>17.920000000000002</v>
      </c>
      <c r="O9">
        <v>10.19</v>
      </c>
      <c r="Q9" t="str" cm="1">
        <f t="array" ref="Q9">_xlfn.CONCAT(D9:O9&amp;",")</f>
        <v>0,13.5,10.85,20.59,14.46,28.87,18.48,13.17,16.1,17.26,17.92,10.19,</v>
      </c>
      <c r="R9" t="s">
        <v>15</v>
      </c>
      <c r="S9" t="str">
        <f t="shared" si="1"/>
        <v>0,13.5,10.85,20.59,14.46,28.87,18.48,13.17,16.1,17.26,17.92,10.19</v>
      </c>
      <c r="X9" t="s">
        <v>16</v>
      </c>
      <c r="Y9" t="s">
        <v>17</v>
      </c>
      <c r="Z9" t="str">
        <f t="shared" si="2"/>
        <v>[0,13.5,10.85,20.59,14.46,28.87,18.48,13.17,16.1,17.26,17.92,10.19],</v>
      </c>
      <c r="AM9" s="5" t="s">
        <v>67</v>
      </c>
      <c r="AN9" t="s">
        <v>24</v>
      </c>
      <c r="AO9" t="s">
        <v>68</v>
      </c>
      <c r="AP9" t="str">
        <f t="shared" si="3"/>
        <v>"December 2006",</v>
      </c>
    </row>
    <row r="10" spans="1:42" x14ac:dyDescent="0.25">
      <c r="A10" s="2">
        <v>39173</v>
      </c>
      <c r="B10" s="3" t="str">
        <f t="shared" si="0"/>
        <v>April 2007</v>
      </c>
      <c r="C10" s="3"/>
      <c r="D10">
        <v>0</v>
      </c>
      <c r="E10">
        <v>14.29</v>
      </c>
      <c r="F10">
        <v>10.81</v>
      </c>
      <c r="G10">
        <v>27.14</v>
      </c>
      <c r="H10">
        <v>20.25</v>
      </c>
      <c r="I10">
        <v>34.75</v>
      </c>
      <c r="J10">
        <v>20.27</v>
      </c>
      <c r="K10">
        <v>13.15</v>
      </c>
      <c r="L10">
        <v>19.09</v>
      </c>
      <c r="M10">
        <v>20.04</v>
      </c>
      <c r="N10">
        <v>18.46</v>
      </c>
      <c r="O10">
        <v>10.56</v>
      </c>
      <c r="Q10" t="str" cm="1">
        <f t="array" ref="Q10">_xlfn.CONCAT(D10:O10&amp;",")</f>
        <v>0,14.29,10.81,27.14,20.25,34.75,20.27,13.15,19.09,20.04,18.46,10.56,</v>
      </c>
      <c r="R10" t="s">
        <v>15</v>
      </c>
      <c r="S10" t="str">
        <f t="shared" si="1"/>
        <v>0,14.29,10.81,27.14,20.25,34.75,20.27,13.15,19.09,20.04,18.46,10.56</v>
      </c>
      <c r="X10" t="s">
        <v>16</v>
      </c>
      <c r="Y10" t="s">
        <v>17</v>
      </c>
      <c r="Z10" t="str">
        <f t="shared" si="2"/>
        <v>[0,14.29,10.81,27.14,20.25,34.75,20.27,13.15,19.09,20.04,18.46,10.56],</v>
      </c>
      <c r="AM10" s="5" t="s">
        <v>67</v>
      </c>
      <c r="AN10" t="s">
        <v>25</v>
      </c>
      <c r="AO10" t="s">
        <v>68</v>
      </c>
      <c r="AP10" t="str">
        <f t="shared" si="3"/>
        <v>"April 2007",</v>
      </c>
    </row>
    <row r="11" spans="1:42" x14ac:dyDescent="0.25">
      <c r="A11" s="2">
        <v>39295</v>
      </c>
      <c r="B11" s="3" t="str">
        <f t="shared" si="0"/>
        <v>August 2007</v>
      </c>
      <c r="C11" s="3"/>
      <c r="D11">
        <v>0</v>
      </c>
      <c r="E11">
        <v>14.43</v>
      </c>
      <c r="F11">
        <v>10.66</v>
      </c>
      <c r="G11">
        <v>33.44</v>
      </c>
      <c r="H11">
        <v>19.579999999999998</v>
      </c>
      <c r="I11">
        <v>52.53</v>
      </c>
      <c r="J11">
        <v>16.32</v>
      </c>
      <c r="K11">
        <v>11.23</v>
      </c>
      <c r="L11">
        <v>16.739999999999998</v>
      </c>
      <c r="M11">
        <v>23.18</v>
      </c>
      <c r="N11">
        <v>35.94</v>
      </c>
      <c r="O11">
        <v>9.5</v>
      </c>
      <c r="Q11" t="str" cm="1">
        <f t="array" ref="Q11">_xlfn.CONCAT(D11:O11&amp;",")</f>
        <v>0,14.43,10.66,33.44,19.58,52.53,16.32,11.23,16.74,23.18,35.94,9.5,</v>
      </c>
      <c r="R11" t="s">
        <v>15</v>
      </c>
      <c r="S11" t="str">
        <f t="shared" si="1"/>
        <v>0,14.43,10.66,33.44,19.58,52.53,16.32,11.23,16.74,23.18,35.94,9.5</v>
      </c>
      <c r="X11" t="s">
        <v>16</v>
      </c>
      <c r="Y11" t="s">
        <v>17</v>
      </c>
      <c r="Z11" t="str">
        <f t="shared" si="2"/>
        <v>[0,14.43,10.66,33.44,19.58,52.53,16.32,11.23,16.74,23.18,35.94,9.5],</v>
      </c>
      <c r="AM11" s="5" t="s">
        <v>67</v>
      </c>
      <c r="AN11" t="s">
        <v>26</v>
      </c>
      <c r="AO11" t="s">
        <v>68</v>
      </c>
      <c r="AP11" t="str">
        <f t="shared" si="3"/>
        <v>"August 2007",</v>
      </c>
    </row>
    <row r="12" spans="1:42" x14ac:dyDescent="0.25">
      <c r="A12" s="2">
        <v>39417</v>
      </c>
      <c r="B12" s="3" t="str">
        <f t="shared" si="0"/>
        <v>December 2007</v>
      </c>
      <c r="C12" s="3"/>
      <c r="D12">
        <v>0</v>
      </c>
      <c r="E12">
        <v>15.15</v>
      </c>
      <c r="F12">
        <v>11.76</v>
      </c>
      <c r="G12">
        <v>36.4</v>
      </c>
      <c r="H12">
        <v>15.03</v>
      </c>
      <c r="I12">
        <v>65.069999999999993</v>
      </c>
      <c r="J12">
        <v>19.940000000000001</v>
      </c>
      <c r="K12">
        <v>9.14</v>
      </c>
      <c r="L12">
        <v>14.58</v>
      </c>
      <c r="M12">
        <v>25.48</v>
      </c>
      <c r="N12">
        <v>47.72</v>
      </c>
      <c r="O12">
        <v>11.64</v>
      </c>
      <c r="Q12" t="str" cm="1">
        <f t="array" ref="Q12">_xlfn.CONCAT(D12:O12&amp;",")</f>
        <v>0,15.15,11.76,36.4,15.03,65.07,19.94,9.14,14.58,25.48,47.72,11.64,</v>
      </c>
      <c r="R12" t="s">
        <v>15</v>
      </c>
      <c r="S12" t="str">
        <f t="shared" si="1"/>
        <v>0,15.15,11.76,36.4,15.03,65.07,19.94,9.14,14.58,25.48,47.72,11.64</v>
      </c>
      <c r="X12" t="s">
        <v>16</v>
      </c>
      <c r="Y12" t="s">
        <v>17</v>
      </c>
      <c r="Z12" t="str">
        <f t="shared" si="2"/>
        <v>[0,15.15,11.76,36.4,15.03,65.07,19.94,9.14,14.58,25.48,47.72,11.64],</v>
      </c>
      <c r="AM12" s="5" t="s">
        <v>67</v>
      </c>
      <c r="AN12" t="s">
        <v>27</v>
      </c>
      <c r="AO12" t="s">
        <v>68</v>
      </c>
      <c r="AP12" t="str">
        <f t="shared" si="3"/>
        <v>"December 2007",</v>
      </c>
    </row>
    <row r="13" spans="1:42" x14ac:dyDescent="0.25">
      <c r="A13" s="2">
        <v>39539</v>
      </c>
      <c r="B13" s="3" t="str">
        <f t="shared" si="0"/>
        <v>April 2008</v>
      </c>
      <c r="C13" s="3"/>
      <c r="D13">
        <v>0</v>
      </c>
      <c r="E13">
        <v>13.42</v>
      </c>
      <c r="F13">
        <v>11.68</v>
      </c>
      <c r="G13">
        <v>38.58</v>
      </c>
      <c r="H13">
        <v>13.55</v>
      </c>
      <c r="I13">
        <v>57.66</v>
      </c>
      <c r="J13">
        <v>17.739999999999998</v>
      </c>
      <c r="K13">
        <v>8.24</v>
      </c>
      <c r="L13">
        <v>9.2899999999999991</v>
      </c>
      <c r="M13">
        <v>21.01</v>
      </c>
      <c r="N13">
        <v>51.18</v>
      </c>
      <c r="O13">
        <v>13.24</v>
      </c>
      <c r="Q13" t="str" cm="1">
        <f t="array" ref="Q13">_xlfn.CONCAT(D13:O13&amp;",")</f>
        <v>0,13.42,11.68,38.58,13.55,57.66,17.74,8.24,9.29,21.01,51.18,13.24,</v>
      </c>
      <c r="R13" t="s">
        <v>15</v>
      </c>
      <c r="S13" t="str">
        <f t="shared" si="1"/>
        <v>0,13.42,11.68,38.58,13.55,57.66,17.74,8.24,9.29,21.01,51.18,13.24</v>
      </c>
      <c r="X13" t="s">
        <v>16</v>
      </c>
      <c r="Y13" t="s">
        <v>17</v>
      </c>
      <c r="Z13" t="str">
        <f t="shared" si="2"/>
        <v>[0,13.42,11.68,38.58,13.55,57.66,17.74,8.24,9.29,21.01,51.18,13.24],</v>
      </c>
      <c r="AM13" s="5" t="s">
        <v>67</v>
      </c>
      <c r="AN13" t="s">
        <v>28</v>
      </c>
      <c r="AO13" t="s">
        <v>68</v>
      </c>
      <c r="AP13" t="str">
        <f t="shared" si="3"/>
        <v>"April 2008",</v>
      </c>
    </row>
    <row r="14" spans="1:42" x14ac:dyDescent="0.25">
      <c r="A14" s="2">
        <v>39661</v>
      </c>
      <c r="B14" s="3" t="str">
        <f t="shared" si="0"/>
        <v>August 2008</v>
      </c>
      <c r="C14" s="3"/>
      <c r="D14">
        <v>0</v>
      </c>
      <c r="E14">
        <v>12.58</v>
      </c>
      <c r="F14">
        <v>10.11</v>
      </c>
      <c r="G14">
        <v>38.33</v>
      </c>
      <c r="H14">
        <v>12.29</v>
      </c>
      <c r="I14">
        <v>45.96</v>
      </c>
      <c r="J14">
        <v>15.2</v>
      </c>
      <c r="K14">
        <v>5.82</v>
      </c>
      <c r="L14">
        <v>7.95</v>
      </c>
      <c r="M14">
        <v>18.260000000000002</v>
      </c>
      <c r="N14">
        <v>51.17</v>
      </c>
      <c r="O14">
        <v>10.59</v>
      </c>
      <c r="Q14" t="str" cm="1">
        <f t="array" ref="Q14">_xlfn.CONCAT(D14:O14&amp;",")</f>
        <v>0,12.58,10.11,38.33,12.29,45.96,15.2,5.82,7.95,18.26,51.17,10.59,</v>
      </c>
      <c r="R14" t="s">
        <v>15</v>
      </c>
      <c r="S14" t="str">
        <f t="shared" si="1"/>
        <v>0,12.58,10.11,38.33,12.29,45.96,15.2,5.82,7.95,18.26,51.17,10.59</v>
      </c>
      <c r="X14" t="s">
        <v>16</v>
      </c>
      <c r="Y14" t="s">
        <v>17</v>
      </c>
      <c r="Z14" t="str">
        <f t="shared" si="2"/>
        <v>[0,12.58,10.11,38.33,12.29,45.96,15.2,5.82,7.95,18.26,51.17,10.59],</v>
      </c>
      <c r="AM14" s="5" t="s">
        <v>67</v>
      </c>
      <c r="AN14" t="s">
        <v>29</v>
      </c>
      <c r="AO14" t="s">
        <v>68</v>
      </c>
      <c r="AP14" t="str">
        <f t="shared" si="3"/>
        <v>"August 2008",</v>
      </c>
    </row>
    <row r="15" spans="1:42" x14ac:dyDescent="0.25">
      <c r="A15" s="2">
        <v>39783</v>
      </c>
      <c r="B15" s="3" t="str">
        <f t="shared" si="0"/>
        <v>December 2008</v>
      </c>
      <c r="C15" s="3"/>
      <c r="D15">
        <v>0</v>
      </c>
      <c r="E15">
        <v>10.039999999999999</v>
      </c>
      <c r="F15">
        <v>10.06</v>
      </c>
      <c r="G15">
        <v>13.84</v>
      </c>
      <c r="H15">
        <v>11.61</v>
      </c>
      <c r="I15">
        <v>22.69</v>
      </c>
      <c r="J15">
        <v>7.82</v>
      </c>
      <c r="K15">
        <v>2.2200000000000002</v>
      </c>
      <c r="L15">
        <v>9.6300000000000008</v>
      </c>
      <c r="M15">
        <v>12.98</v>
      </c>
      <c r="N15">
        <v>17.079999999999998</v>
      </c>
      <c r="O15">
        <v>8.8699999999999992</v>
      </c>
      <c r="Q15" t="str" cm="1">
        <f t="array" ref="Q15">_xlfn.CONCAT(D15:O15&amp;",")</f>
        <v>0,10.04,10.06,13.84,11.61,22.69,7.82,2.22,9.63,12.98,17.08,8.87,</v>
      </c>
      <c r="R15" t="s">
        <v>15</v>
      </c>
      <c r="S15" t="str">
        <f t="shared" si="1"/>
        <v>0,10.04,10.06,13.84,11.61,22.69,7.82,2.22,9.63,12.98,17.08,8.87</v>
      </c>
      <c r="X15" t="s">
        <v>16</v>
      </c>
      <c r="Y15" t="s">
        <v>17</v>
      </c>
      <c r="Z15" t="str">
        <f t="shared" si="2"/>
        <v>[0,10.04,10.06,13.84,11.61,22.69,7.82,2.22,9.63,12.98,17.08,8.87],</v>
      </c>
      <c r="AM15" s="5" t="s">
        <v>67</v>
      </c>
      <c r="AN15" t="s">
        <v>30</v>
      </c>
      <c r="AO15" t="s">
        <v>68</v>
      </c>
      <c r="AP15" t="str">
        <f t="shared" si="3"/>
        <v>"December 2008",</v>
      </c>
    </row>
    <row r="16" spans="1:42" x14ac:dyDescent="0.25">
      <c r="A16" s="2">
        <v>39904</v>
      </c>
      <c r="B16" s="3" t="str">
        <f t="shared" si="0"/>
        <v>April 2009</v>
      </c>
      <c r="C16" s="3"/>
      <c r="D16">
        <v>0</v>
      </c>
      <c r="E16">
        <v>10.28</v>
      </c>
      <c r="F16">
        <v>9.23</v>
      </c>
      <c r="G16">
        <v>17.47</v>
      </c>
      <c r="H16">
        <v>11.68</v>
      </c>
      <c r="I16">
        <v>31.6</v>
      </c>
      <c r="J16">
        <v>11.91</v>
      </c>
      <c r="K16">
        <v>3.63</v>
      </c>
      <c r="L16">
        <v>10.36</v>
      </c>
      <c r="M16">
        <v>11.04</v>
      </c>
      <c r="N16">
        <v>29.25</v>
      </c>
      <c r="O16">
        <v>9.67</v>
      </c>
      <c r="Q16" t="str" cm="1">
        <f t="array" ref="Q16">_xlfn.CONCAT(D16:O16&amp;",")</f>
        <v>0,10.28,9.23,17.47,11.68,31.6,11.91,3.63,10.36,11.04,29.25,9.67,</v>
      </c>
      <c r="R16" t="s">
        <v>15</v>
      </c>
      <c r="S16" t="str">
        <f t="shared" si="1"/>
        <v>0,10.28,9.23,17.47,11.68,31.6,11.91,3.63,10.36,11.04,29.25,9.67</v>
      </c>
      <c r="X16" t="s">
        <v>16</v>
      </c>
      <c r="Y16" t="s">
        <v>17</v>
      </c>
      <c r="Z16" t="str">
        <f t="shared" si="2"/>
        <v>[0,10.28,9.23,17.47,11.68,31.6,11.91,3.63,10.36,11.04,29.25,9.67],</v>
      </c>
      <c r="AM16" s="5" t="s">
        <v>67</v>
      </c>
      <c r="AN16" t="s">
        <v>31</v>
      </c>
      <c r="AO16" t="s">
        <v>68</v>
      </c>
      <c r="AP16" t="str">
        <f t="shared" si="3"/>
        <v>"April 2009",</v>
      </c>
    </row>
    <row r="17" spans="1:42" x14ac:dyDescent="0.25">
      <c r="A17" s="2">
        <v>40026</v>
      </c>
      <c r="B17" s="3" t="str">
        <f t="shared" si="0"/>
        <v>August 2009</v>
      </c>
      <c r="C17" s="3"/>
      <c r="D17">
        <v>0</v>
      </c>
      <c r="E17">
        <v>10.27</v>
      </c>
      <c r="F17">
        <v>10.17</v>
      </c>
      <c r="G17">
        <v>23.83</v>
      </c>
      <c r="H17">
        <v>11.51</v>
      </c>
      <c r="I17">
        <v>24.93</v>
      </c>
      <c r="J17">
        <v>15.34</v>
      </c>
      <c r="K17">
        <v>5.54</v>
      </c>
      <c r="L17">
        <v>9.58</v>
      </c>
      <c r="M17">
        <v>11.43</v>
      </c>
      <c r="N17">
        <v>30.74</v>
      </c>
      <c r="O17">
        <v>11.58</v>
      </c>
      <c r="Q17" t="str" cm="1">
        <f t="array" ref="Q17">_xlfn.CONCAT(D17:O17&amp;",")</f>
        <v>0,10.27,10.17,23.83,11.51,24.93,15.34,5.54,9.58,11.43,30.74,11.58,</v>
      </c>
      <c r="R17" t="s">
        <v>15</v>
      </c>
      <c r="S17" t="str">
        <f t="shared" si="1"/>
        <v>0,10.27,10.17,23.83,11.51,24.93,15.34,5.54,9.58,11.43,30.74,11.58</v>
      </c>
      <c r="X17" t="s">
        <v>16</v>
      </c>
      <c r="Y17" t="s">
        <v>17</v>
      </c>
      <c r="Z17" t="str">
        <f t="shared" si="2"/>
        <v>[0,10.27,10.17,23.83,11.51,24.93,15.34,5.54,9.58,11.43,30.74,11.58],</v>
      </c>
      <c r="AM17" s="5" t="s">
        <v>67</v>
      </c>
      <c r="AN17" t="s">
        <v>32</v>
      </c>
      <c r="AO17" t="s">
        <v>68</v>
      </c>
      <c r="AP17" t="str">
        <f t="shared" si="3"/>
        <v>"August 2009",</v>
      </c>
    </row>
    <row r="18" spans="1:42" x14ac:dyDescent="0.25">
      <c r="A18" s="2">
        <v>40148</v>
      </c>
      <c r="B18" s="3" t="str">
        <f t="shared" si="0"/>
        <v>December 2009</v>
      </c>
      <c r="C18" s="3"/>
      <c r="D18">
        <v>0</v>
      </c>
      <c r="E18">
        <v>9.0500000000000007</v>
      </c>
      <c r="F18">
        <v>11.47</v>
      </c>
      <c r="G18">
        <v>23.93</v>
      </c>
      <c r="H18">
        <v>11.43</v>
      </c>
      <c r="I18">
        <v>22.99</v>
      </c>
      <c r="J18">
        <v>15.66</v>
      </c>
      <c r="K18">
        <v>3.99</v>
      </c>
      <c r="L18">
        <v>10.45</v>
      </c>
      <c r="M18">
        <v>13</v>
      </c>
      <c r="N18">
        <v>28.42</v>
      </c>
      <c r="O18">
        <v>13.1</v>
      </c>
      <c r="Q18" t="str" cm="1">
        <f t="array" ref="Q18">_xlfn.CONCAT(D18:O18&amp;",")</f>
        <v>0,9.05,11.47,23.93,11.43,22.99,15.66,3.99,10.45,13,28.42,13.1,</v>
      </c>
      <c r="R18" t="s">
        <v>15</v>
      </c>
      <c r="S18" t="str">
        <f t="shared" si="1"/>
        <v>0,9.05,11.47,23.93,11.43,22.99,15.66,3.99,10.45,13,28.42,13.1</v>
      </c>
      <c r="X18" t="s">
        <v>16</v>
      </c>
      <c r="Y18" t="s">
        <v>17</v>
      </c>
      <c r="Z18" t="str">
        <f t="shared" si="2"/>
        <v>[0,9.05,11.47,23.93,11.43,22.99,15.66,3.99,10.45,13,28.42,13.1],</v>
      </c>
      <c r="AM18" s="5" t="s">
        <v>67</v>
      </c>
      <c r="AN18" t="s">
        <v>33</v>
      </c>
      <c r="AO18" t="s">
        <v>68</v>
      </c>
      <c r="AP18" t="str">
        <f t="shared" si="3"/>
        <v>"December 2009",</v>
      </c>
    </row>
    <row r="19" spans="1:42" x14ac:dyDescent="0.25">
      <c r="A19" s="2">
        <v>40269</v>
      </c>
      <c r="B19" s="3" t="str">
        <f t="shared" si="0"/>
        <v>April 2010</v>
      </c>
      <c r="C19" s="3"/>
      <c r="D19">
        <v>0</v>
      </c>
      <c r="E19">
        <v>9.6999999999999993</v>
      </c>
      <c r="F19">
        <v>11</v>
      </c>
      <c r="G19">
        <v>26.57</v>
      </c>
      <c r="H19">
        <v>11.95</v>
      </c>
      <c r="I19">
        <v>25.47</v>
      </c>
      <c r="J19">
        <v>13.46</v>
      </c>
      <c r="K19">
        <v>4.63</v>
      </c>
      <c r="L19">
        <v>11.76</v>
      </c>
      <c r="M19">
        <v>12.65</v>
      </c>
      <c r="N19">
        <v>29.96</v>
      </c>
      <c r="O19">
        <v>14.46</v>
      </c>
      <c r="Q19" t="str" cm="1">
        <f t="array" ref="Q19">_xlfn.CONCAT(D19:O19&amp;",")</f>
        <v>0,9.7,11,26.57,11.95,25.47,13.46,4.63,11.76,12.65,29.96,14.46,</v>
      </c>
      <c r="R19" t="s">
        <v>15</v>
      </c>
      <c r="S19" t="str">
        <f t="shared" si="1"/>
        <v>0,9.7,11,26.57,11.95,25.47,13.46,4.63,11.76,12.65,29.96,14.46</v>
      </c>
      <c r="X19" t="s">
        <v>16</v>
      </c>
      <c r="Y19" t="s">
        <v>17</v>
      </c>
      <c r="Z19" t="str">
        <f t="shared" si="2"/>
        <v>[0,9.7,11,26.57,11.95,25.47,13.46,4.63,11.76,12.65,29.96,14.46],</v>
      </c>
      <c r="AM19" s="5" t="s">
        <v>67</v>
      </c>
      <c r="AN19" t="s">
        <v>34</v>
      </c>
      <c r="AO19" t="s">
        <v>68</v>
      </c>
      <c r="AP19" t="str">
        <f t="shared" si="3"/>
        <v>"April 2010",</v>
      </c>
    </row>
    <row r="20" spans="1:42" x14ac:dyDescent="0.25">
      <c r="A20" s="2">
        <v>40391</v>
      </c>
      <c r="B20" s="3" t="str">
        <f t="shared" si="0"/>
        <v>August 2010</v>
      </c>
      <c r="C20" s="3"/>
      <c r="D20">
        <v>0</v>
      </c>
      <c r="E20">
        <v>8.39</v>
      </c>
      <c r="F20">
        <v>7.28</v>
      </c>
      <c r="G20">
        <v>28.76</v>
      </c>
      <c r="H20">
        <v>12.9</v>
      </c>
      <c r="I20">
        <v>18.78</v>
      </c>
      <c r="J20">
        <v>12.7</v>
      </c>
      <c r="K20">
        <v>4.2</v>
      </c>
      <c r="L20">
        <v>12.18</v>
      </c>
      <c r="M20">
        <v>9.83</v>
      </c>
      <c r="N20">
        <v>18.03</v>
      </c>
      <c r="O20">
        <v>14.99</v>
      </c>
      <c r="Q20" t="str" cm="1">
        <f t="array" ref="Q20">_xlfn.CONCAT(D20:O20&amp;",")</f>
        <v>0,8.39,7.28,28.76,12.9,18.78,12.7,4.2,12.18,9.83,18.03,14.99,</v>
      </c>
      <c r="R20" t="s">
        <v>15</v>
      </c>
      <c r="S20" t="str">
        <f t="shared" si="1"/>
        <v>0,8.39,7.28,28.76,12.9,18.78,12.7,4.2,12.18,9.83,18.03,14.99</v>
      </c>
      <c r="X20" t="s">
        <v>16</v>
      </c>
      <c r="Y20" t="s">
        <v>17</v>
      </c>
      <c r="Z20" t="str">
        <f t="shared" si="2"/>
        <v>[0,8.39,7.28,28.76,12.9,18.78,12.7,4.2,12.18,9.83,18.03,14.99],</v>
      </c>
      <c r="AM20" s="5" t="s">
        <v>67</v>
      </c>
      <c r="AN20" t="s">
        <v>35</v>
      </c>
      <c r="AO20" t="s">
        <v>68</v>
      </c>
      <c r="AP20" t="str">
        <f t="shared" si="3"/>
        <v>"August 2010",</v>
      </c>
    </row>
    <row r="21" spans="1:42" x14ac:dyDescent="0.25">
      <c r="A21" s="2">
        <v>40513</v>
      </c>
      <c r="B21" s="3" t="str">
        <f t="shared" si="0"/>
        <v>December 2010</v>
      </c>
      <c r="C21" s="3"/>
      <c r="D21">
        <v>0</v>
      </c>
      <c r="E21">
        <v>10.95</v>
      </c>
      <c r="F21">
        <v>8.9</v>
      </c>
      <c r="G21">
        <v>44.46</v>
      </c>
      <c r="H21">
        <v>13.3</v>
      </c>
      <c r="I21">
        <v>23.97</v>
      </c>
      <c r="J21">
        <v>15.59</v>
      </c>
      <c r="K21">
        <v>3.74</v>
      </c>
      <c r="L21">
        <v>11.83</v>
      </c>
      <c r="M21">
        <v>9.6</v>
      </c>
      <c r="N21">
        <v>24.46</v>
      </c>
      <c r="O21">
        <v>23.9</v>
      </c>
      <c r="Q21" t="str" cm="1">
        <f t="array" ref="Q21">_xlfn.CONCAT(D21:O21&amp;",")</f>
        <v>0,10.95,8.9,44.46,13.3,23.97,15.59,3.74,11.83,9.6,24.46,23.9,</v>
      </c>
      <c r="R21" t="s">
        <v>15</v>
      </c>
      <c r="S21" t="str">
        <f t="shared" si="1"/>
        <v>0,10.95,8.9,44.46,13.3,23.97,15.59,3.74,11.83,9.6,24.46,23.9</v>
      </c>
      <c r="X21" t="s">
        <v>16</v>
      </c>
      <c r="Y21" t="s">
        <v>17</v>
      </c>
      <c r="Z21" t="str">
        <f t="shared" si="2"/>
        <v>[0,10.95,8.9,44.46,13.3,23.97,15.59,3.74,11.83,9.6,24.46,23.9],</v>
      </c>
      <c r="AM21" s="5" t="s">
        <v>67</v>
      </c>
      <c r="AN21" t="s">
        <v>36</v>
      </c>
      <c r="AO21" t="s">
        <v>68</v>
      </c>
      <c r="AP21" t="str">
        <f t="shared" si="3"/>
        <v>"December 2010",</v>
      </c>
    </row>
    <row r="22" spans="1:42" x14ac:dyDescent="0.25">
      <c r="A22" s="2">
        <v>40634</v>
      </c>
      <c r="B22" s="3" t="str">
        <f t="shared" si="0"/>
        <v>April 2011</v>
      </c>
      <c r="C22" s="3"/>
      <c r="D22">
        <v>0</v>
      </c>
      <c r="E22">
        <v>11.48</v>
      </c>
      <c r="F22">
        <v>8.84</v>
      </c>
      <c r="G22">
        <v>48.71</v>
      </c>
      <c r="H22">
        <v>12.31</v>
      </c>
      <c r="I22">
        <v>26.9</v>
      </c>
      <c r="J22">
        <v>14</v>
      </c>
      <c r="K22">
        <v>4.3099999999999996</v>
      </c>
      <c r="L22">
        <v>10.94</v>
      </c>
      <c r="M22">
        <v>8.89</v>
      </c>
      <c r="N22">
        <v>20.47</v>
      </c>
      <c r="O22">
        <v>37.119999999999997</v>
      </c>
      <c r="Q22" t="str" cm="1">
        <f t="array" ref="Q22">_xlfn.CONCAT(D22:O22&amp;",")</f>
        <v>0,11.48,8.84,48.71,12.31,26.9,14,4.31,10.94,8.89,20.47,37.12,</v>
      </c>
      <c r="R22" t="s">
        <v>15</v>
      </c>
      <c r="S22" t="str">
        <f t="shared" si="1"/>
        <v>0,11.48,8.84,48.71,12.31,26.9,14,4.31,10.94,8.89,20.47,37.12</v>
      </c>
      <c r="X22" t="s">
        <v>16</v>
      </c>
      <c r="Y22" t="s">
        <v>17</v>
      </c>
      <c r="Z22" t="str">
        <f t="shared" si="2"/>
        <v>[0,11.48,8.84,48.71,12.31,26.9,14,4.31,10.94,8.89,20.47,37.12],</v>
      </c>
      <c r="AM22" s="5" t="s">
        <v>67</v>
      </c>
      <c r="AN22" t="s">
        <v>37</v>
      </c>
      <c r="AO22" t="s">
        <v>68</v>
      </c>
      <c r="AP22" t="str">
        <f t="shared" si="3"/>
        <v>"April 2011",</v>
      </c>
    </row>
    <row r="23" spans="1:42" x14ac:dyDescent="0.25">
      <c r="A23" s="2">
        <v>40756</v>
      </c>
      <c r="B23" s="3" t="str">
        <f t="shared" si="0"/>
        <v>August 2011</v>
      </c>
      <c r="C23" s="3"/>
      <c r="D23">
        <v>0</v>
      </c>
      <c r="E23">
        <v>8.74</v>
      </c>
      <c r="F23">
        <v>7.7</v>
      </c>
      <c r="G23">
        <v>42.46</v>
      </c>
      <c r="H23">
        <v>10.6</v>
      </c>
      <c r="I23">
        <v>25.07</v>
      </c>
      <c r="J23">
        <v>10.78</v>
      </c>
      <c r="K23">
        <v>2.5299999999999998</v>
      </c>
      <c r="L23">
        <v>9.92</v>
      </c>
      <c r="M23">
        <v>6.67</v>
      </c>
      <c r="N23">
        <v>13.67</v>
      </c>
      <c r="O23">
        <v>32.03</v>
      </c>
      <c r="Q23" t="str" cm="1">
        <f t="array" ref="Q23">_xlfn.CONCAT(D23:O23&amp;",")</f>
        <v>0,8.74,7.7,42.46,10.6,25.07,10.78,2.53,9.92,6.67,13.67,32.03,</v>
      </c>
      <c r="R23" t="s">
        <v>15</v>
      </c>
      <c r="S23" t="str">
        <f t="shared" si="1"/>
        <v>0,8.74,7.7,42.46,10.6,25.07,10.78,2.53,9.92,6.67,13.67,32.03</v>
      </c>
      <c r="X23" t="s">
        <v>16</v>
      </c>
      <c r="Y23" t="s">
        <v>17</v>
      </c>
      <c r="Z23" t="str">
        <f t="shared" si="2"/>
        <v>[0,8.74,7.7,42.46,10.6,25.07,10.78,2.53,9.92,6.67,13.67,32.03],</v>
      </c>
      <c r="AM23" s="5" t="s">
        <v>67</v>
      </c>
      <c r="AN23" t="s">
        <v>38</v>
      </c>
      <c r="AO23" t="s">
        <v>68</v>
      </c>
      <c r="AP23" t="str">
        <f t="shared" si="3"/>
        <v>"August 2011",</v>
      </c>
    </row>
    <row r="24" spans="1:42" x14ac:dyDescent="0.25">
      <c r="A24" s="2">
        <v>40878</v>
      </c>
      <c r="B24" s="3" t="str">
        <f t="shared" si="0"/>
        <v>December 2011</v>
      </c>
      <c r="C24" s="3"/>
      <c r="D24">
        <v>0</v>
      </c>
      <c r="E24">
        <v>9.27</v>
      </c>
      <c r="F24">
        <v>8.8000000000000007</v>
      </c>
      <c r="G24">
        <v>42.39</v>
      </c>
      <c r="H24">
        <v>10.7</v>
      </c>
      <c r="I24">
        <v>25.28</v>
      </c>
      <c r="J24">
        <v>8.3800000000000008</v>
      </c>
      <c r="K24">
        <v>2.4900000000000002</v>
      </c>
      <c r="L24">
        <v>11.75</v>
      </c>
      <c r="M24">
        <v>5.88</v>
      </c>
      <c r="N24">
        <v>6.1</v>
      </c>
      <c r="O24">
        <v>21.33</v>
      </c>
      <c r="Q24" t="str" cm="1">
        <f t="array" ref="Q24">_xlfn.CONCAT(D24:O24&amp;",")</f>
        <v>0,9.27,8.8,42.39,10.7,25.28,8.38,2.49,11.75,5.88,6.1,21.33,</v>
      </c>
      <c r="R24" t="s">
        <v>15</v>
      </c>
      <c r="S24" t="str">
        <f t="shared" si="1"/>
        <v>0,9.27,8.8,42.39,10.7,25.28,8.38,2.49,11.75,5.88,6.1,21.33</v>
      </c>
      <c r="X24" t="s">
        <v>16</v>
      </c>
      <c r="Y24" t="s">
        <v>17</v>
      </c>
      <c r="Z24" t="str">
        <f t="shared" si="2"/>
        <v>[0,9.27,8.8,42.39,10.7,25.28,8.38,2.49,11.75,5.88,6.1,21.33],</v>
      </c>
      <c r="AM24" s="5" t="s">
        <v>67</v>
      </c>
      <c r="AN24" t="s">
        <v>39</v>
      </c>
      <c r="AO24" t="s">
        <v>68</v>
      </c>
      <c r="AP24" t="str">
        <f t="shared" si="3"/>
        <v>"December 2011",</v>
      </c>
    </row>
    <row r="25" spans="1:42" x14ac:dyDescent="0.25">
      <c r="A25" s="2">
        <v>41000</v>
      </c>
      <c r="B25" s="3" t="str">
        <f t="shared" si="0"/>
        <v>April 2012</v>
      </c>
      <c r="C25" s="3"/>
      <c r="D25">
        <v>0</v>
      </c>
      <c r="E25">
        <v>9.14</v>
      </c>
      <c r="F25">
        <v>8.51</v>
      </c>
      <c r="G25">
        <v>52.41</v>
      </c>
      <c r="H25">
        <v>10.88</v>
      </c>
      <c r="I25">
        <v>23.84</v>
      </c>
      <c r="J25">
        <v>10.68</v>
      </c>
      <c r="K25">
        <v>3.23</v>
      </c>
      <c r="L25">
        <v>13.43</v>
      </c>
      <c r="M25">
        <v>5</v>
      </c>
      <c r="N25">
        <v>6.02</v>
      </c>
      <c r="O25">
        <v>23.84</v>
      </c>
      <c r="Q25" t="str" cm="1">
        <f t="array" ref="Q25">_xlfn.CONCAT(D25:O25&amp;",")</f>
        <v>0,9.14,8.51,52.41,10.88,23.84,10.68,3.23,13.43,5,6.02,23.84,</v>
      </c>
      <c r="R25" t="s">
        <v>15</v>
      </c>
      <c r="S25" t="str">
        <f t="shared" si="1"/>
        <v>0,9.14,8.51,52.41,10.88,23.84,10.68,3.23,13.43,5,6.02,23.84</v>
      </c>
      <c r="X25" t="s">
        <v>16</v>
      </c>
      <c r="Y25" t="s">
        <v>17</v>
      </c>
      <c r="Z25" t="str">
        <f t="shared" si="2"/>
        <v>[0,9.14,8.51,52.41,10.88,23.84,10.68,3.23,13.43,5,6.02,23.84],</v>
      </c>
      <c r="AM25" s="5" t="s">
        <v>67</v>
      </c>
      <c r="AN25" t="s">
        <v>40</v>
      </c>
      <c r="AO25" t="s">
        <v>68</v>
      </c>
      <c r="AP25" t="str">
        <f t="shared" si="3"/>
        <v>"April 2012",</v>
      </c>
    </row>
    <row r="26" spans="1:42" x14ac:dyDescent="0.25">
      <c r="A26" s="2">
        <v>41122</v>
      </c>
      <c r="B26" s="3" t="str">
        <f t="shared" si="0"/>
        <v>August 2012</v>
      </c>
      <c r="C26" s="3"/>
      <c r="D26">
        <v>0</v>
      </c>
      <c r="E26">
        <v>9.82</v>
      </c>
      <c r="F26">
        <v>8.44</v>
      </c>
      <c r="G26">
        <v>51.42</v>
      </c>
      <c r="H26">
        <v>11.58</v>
      </c>
      <c r="I26">
        <v>19.989999999999998</v>
      </c>
      <c r="J26">
        <v>9.8000000000000007</v>
      </c>
      <c r="K26">
        <v>2.63</v>
      </c>
      <c r="L26">
        <v>13.18</v>
      </c>
      <c r="M26">
        <v>5.0599999999999996</v>
      </c>
      <c r="N26">
        <v>2.82</v>
      </c>
      <c r="O26">
        <v>24.38</v>
      </c>
      <c r="Q26" t="str" cm="1">
        <f t="array" ref="Q26">_xlfn.CONCAT(D26:O26&amp;",")</f>
        <v>0,9.82,8.44,51.42,11.58,19.99,9.8,2.63,13.18,5.06,2.82,24.38,</v>
      </c>
      <c r="R26" t="s">
        <v>15</v>
      </c>
      <c r="S26" t="str">
        <f t="shared" si="1"/>
        <v>0,9.82,8.44,51.42,11.58,19.99,9.8,2.63,13.18,5.06,2.82,24.38</v>
      </c>
      <c r="X26" t="s">
        <v>16</v>
      </c>
      <c r="Y26" t="s">
        <v>17</v>
      </c>
      <c r="Z26" t="str">
        <f t="shared" si="2"/>
        <v>[0,9.82,8.44,51.42,11.58,19.99,9.8,2.63,13.18,5.06,2.82,24.38],</v>
      </c>
      <c r="AM26" s="5" t="s">
        <v>67</v>
      </c>
      <c r="AN26" t="s">
        <v>41</v>
      </c>
      <c r="AO26" t="s">
        <v>68</v>
      </c>
      <c r="AP26" t="str">
        <f t="shared" si="3"/>
        <v>"August 2012",</v>
      </c>
    </row>
    <row r="27" spans="1:42" x14ac:dyDescent="0.25">
      <c r="A27" s="2">
        <v>41244</v>
      </c>
      <c r="B27" s="3" t="str">
        <f t="shared" si="0"/>
        <v>December 2012</v>
      </c>
      <c r="C27" s="3"/>
      <c r="D27">
        <v>0</v>
      </c>
      <c r="E27">
        <v>9.58</v>
      </c>
      <c r="F27">
        <v>8.1199999999999992</v>
      </c>
      <c r="G27">
        <v>63.05</v>
      </c>
      <c r="H27">
        <v>12.19</v>
      </c>
      <c r="I27">
        <v>26.29</v>
      </c>
      <c r="J27">
        <v>11.83</v>
      </c>
      <c r="K27">
        <v>3.92</v>
      </c>
      <c r="L27">
        <v>14.81</v>
      </c>
      <c r="M27">
        <v>4.37</v>
      </c>
      <c r="N27">
        <v>5</v>
      </c>
      <c r="O27">
        <v>23.26</v>
      </c>
      <c r="Q27" t="str" cm="1">
        <f t="array" ref="Q27">_xlfn.CONCAT(D27:O27&amp;",")</f>
        <v>0,9.58,8.12,63.05,12.19,26.29,11.83,3.92,14.81,4.37,5,23.26,</v>
      </c>
      <c r="R27" t="s">
        <v>15</v>
      </c>
      <c r="S27" t="str">
        <f t="shared" si="1"/>
        <v>0,9.58,8.12,63.05,12.19,26.29,11.83,3.92,14.81,4.37,5,23.26</v>
      </c>
      <c r="X27" t="s">
        <v>16</v>
      </c>
      <c r="Y27" t="s">
        <v>17</v>
      </c>
      <c r="Z27" t="str">
        <f t="shared" si="2"/>
        <v>[0,9.58,8.12,63.05,12.19,26.29,11.83,3.92,14.81,4.37,5,23.26],</v>
      </c>
      <c r="AM27" s="5" t="s">
        <v>67</v>
      </c>
      <c r="AN27" t="s">
        <v>42</v>
      </c>
      <c r="AO27" t="s">
        <v>68</v>
      </c>
      <c r="AP27" t="str">
        <f t="shared" si="3"/>
        <v>"December 2012",</v>
      </c>
    </row>
    <row r="28" spans="1:42" x14ac:dyDescent="0.25">
      <c r="A28" s="2">
        <v>41365</v>
      </c>
      <c r="B28" s="3" t="str">
        <f t="shared" si="0"/>
        <v>April 2013</v>
      </c>
      <c r="C28" s="3"/>
      <c r="D28">
        <v>0</v>
      </c>
      <c r="E28">
        <v>7.56</v>
      </c>
      <c r="F28">
        <v>8.92</v>
      </c>
      <c r="G28">
        <v>56.36</v>
      </c>
      <c r="H28">
        <v>13.47</v>
      </c>
      <c r="I28">
        <v>36.56</v>
      </c>
      <c r="J28">
        <v>13.54</v>
      </c>
      <c r="K28">
        <v>4.07</v>
      </c>
      <c r="L28">
        <v>18.66</v>
      </c>
      <c r="M28">
        <v>5.31</v>
      </c>
      <c r="N28">
        <v>6.86</v>
      </c>
      <c r="O28">
        <v>18.579999999999998</v>
      </c>
      <c r="Q28" t="str" cm="1">
        <f t="array" ref="Q28">_xlfn.CONCAT(D28:O28&amp;",")</f>
        <v>0,7.56,8.92,56.36,13.47,36.56,13.54,4.07,18.66,5.31,6.86,18.58,</v>
      </c>
      <c r="R28" t="s">
        <v>15</v>
      </c>
      <c r="S28" t="str">
        <f t="shared" si="1"/>
        <v>0,7.56,8.92,56.36,13.47,36.56,13.54,4.07,18.66,5.31,6.86,18.58</v>
      </c>
      <c r="X28" t="s">
        <v>16</v>
      </c>
      <c r="Y28" t="s">
        <v>17</v>
      </c>
      <c r="Z28" t="str">
        <f t="shared" si="2"/>
        <v>[0,7.56,8.92,56.36,13.47,36.56,13.54,4.07,18.66,5.31,6.86,18.58],</v>
      </c>
      <c r="AM28" s="5" t="s">
        <v>67</v>
      </c>
      <c r="AN28" t="s">
        <v>43</v>
      </c>
      <c r="AO28" t="s">
        <v>68</v>
      </c>
      <c r="AP28" t="str">
        <f t="shared" si="3"/>
        <v>"April 2013",</v>
      </c>
    </row>
    <row r="29" spans="1:42" x14ac:dyDescent="0.25">
      <c r="A29" s="2">
        <v>41487</v>
      </c>
      <c r="B29" s="3" t="str">
        <f t="shared" si="0"/>
        <v>August 2013</v>
      </c>
      <c r="C29" s="3"/>
      <c r="D29">
        <v>0</v>
      </c>
      <c r="E29">
        <v>8.6300000000000008</v>
      </c>
      <c r="F29">
        <v>8.5299999999999994</v>
      </c>
      <c r="G29">
        <v>63.03</v>
      </c>
      <c r="H29">
        <v>13.59</v>
      </c>
      <c r="I29">
        <v>52.6</v>
      </c>
      <c r="J29">
        <v>14.11</v>
      </c>
      <c r="K29">
        <v>3.96</v>
      </c>
      <c r="L29">
        <v>20.88</v>
      </c>
      <c r="M29">
        <v>6.63</v>
      </c>
      <c r="N29">
        <v>4.26</v>
      </c>
      <c r="O29">
        <v>17.899999999999999</v>
      </c>
      <c r="Q29" t="str" cm="1">
        <f t="array" ref="Q29">_xlfn.CONCAT(D29:O29&amp;",")</f>
        <v>0,8.63,8.53,63.03,13.59,52.6,14.11,3.96,20.88,6.63,4.26,17.9,</v>
      </c>
      <c r="R29" t="s">
        <v>15</v>
      </c>
      <c r="S29" t="str">
        <f t="shared" si="1"/>
        <v>0,8.63,8.53,63.03,13.59,52.6,14.11,3.96,20.88,6.63,4.26,17.9</v>
      </c>
      <c r="X29" t="s">
        <v>16</v>
      </c>
      <c r="Y29" t="s">
        <v>17</v>
      </c>
      <c r="Z29" t="str">
        <f t="shared" si="2"/>
        <v>[0,8.63,8.53,63.03,13.59,52.6,14.11,3.96,20.88,6.63,4.26,17.9],</v>
      </c>
      <c r="AM29" s="5" t="s">
        <v>67</v>
      </c>
      <c r="AN29" t="s">
        <v>44</v>
      </c>
      <c r="AO29" t="s">
        <v>68</v>
      </c>
      <c r="AP29" t="str">
        <f t="shared" si="3"/>
        <v>"August 2013",</v>
      </c>
    </row>
    <row r="30" spans="1:42" x14ac:dyDescent="0.25">
      <c r="A30" s="2">
        <v>41609</v>
      </c>
      <c r="B30" s="3" t="str">
        <f t="shared" si="0"/>
        <v>December 2013</v>
      </c>
      <c r="C30" s="3"/>
      <c r="D30">
        <v>10</v>
      </c>
      <c r="E30">
        <v>10.039999999999999</v>
      </c>
      <c r="F30">
        <v>9.33</v>
      </c>
      <c r="G30">
        <v>74.760000000000005</v>
      </c>
      <c r="H30">
        <v>12.9</v>
      </c>
      <c r="I30">
        <v>51.61</v>
      </c>
      <c r="J30">
        <v>16.440000000000001</v>
      </c>
      <c r="K30">
        <v>4.46</v>
      </c>
      <c r="L30">
        <v>19.72</v>
      </c>
      <c r="M30">
        <v>8.0299999999999994</v>
      </c>
      <c r="N30">
        <v>3.13</v>
      </c>
      <c r="O30">
        <v>14.82</v>
      </c>
      <c r="Q30" t="str" cm="1">
        <f t="array" ref="Q30">_xlfn.CONCAT(D30:O30&amp;",")</f>
        <v>10,10.04,9.33,74.76,12.9,51.61,16.44,4.46,19.72,8.03,3.13,14.82,</v>
      </c>
      <c r="R30" t="s">
        <v>15</v>
      </c>
      <c r="S30" t="str">
        <f t="shared" si="1"/>
        <v>10,10.04,9.33,74.76,12.9,51.61,16.44,4.46,19.72,8.03,3.13,14.82</v>
      </c>
      <c r="X30" t="s">
        <v>16</v>
      </c>
      <c r="Y30" t="s">
        <v>17</v>
      </c>
      <c r="Z30" t="str">
        <f t="shared" si="2"/>
        <v>[10,10.04,9.33,74.76,12.9,51.61,16.44,4.46,19.72,8.03,3.13,14.82],</v>
      </c>
      <c r="AM30" s="5" t="s">
        <v>67</v>
      </c>
      <c r="AN30" t="s">
        <v>45</v>
      </c>
      <c r="AO30" t="s">
        <v>68</v>
      </c>
      <c r="AP30" t="str">
        <f t="shared" si="3"/>
        <v>"December 2013",</v>
      </c>
    </row>
    <row r="31" spans="1:42" x14ac:dyDescent="0.25">
      <c r="A31" s="2">
        <v>41730</v>
      </c>
      <c r="B31" s="3" t="str">
        <f t="shared" si="0"/>
        <v>April 2014</v>
      </c>
      <c r="C31" s="3"/>
      <c r="D31">
        <v>6.12</v>
      </c>
      <c r="E31">
        <v>9.81</v>
      </c>
      <c r="F31">
        <v>9.5399999999999991</v>
      </c>
      <c r="G31">
        <v>71.08</v>
      </c>
      <c r="H31">
        <v>11.86</v>
      </c>
      <c r="I31">
        <v>41.57</v>
      </c>
      <c r="J31">
        <v>14.82</v>
      </c>
      <c r="K31">
        <v>4.2</v>
      </c>
      <c r="L31">
        <v>21.55</v>
      </c>
      <c r="M31">
        <v>8.64</v>
      </c>
      <c r="N31">
        <v>3.22</v>
      </c>
      <c r="O31">
        <v>14.62</v>
      </c>
      <c r="Q31" t="str" cm="1">
        <f t="array" ref="Q31">_xlfn.CONCAT(D31:O31&amp;",")</f>
        <v>6.12,9.81,9.54,71.08,11.86,41.57,14.82,4.2,21.55,8.64,3.22,14.62,</v>
      </c>
      <c r="R31" t="s">
        <v>15</v>
      </c>
      <c r="S31" t="str">
        <f t="shared" si="1"/>
        <v>6.12,9.81,9.54,71.08,11.86,41.57,14.82,4.2,21.55,8.64,3.22,14.62</v>
      </c>
      <c r="X31" t="s">
        <v>16</v>
      </c>
      <c r="Y31" t="s">
        <v>17</v>
      </c>
      <c r="Z31" t="str">
        <f t="shared" si="2"/>
        <v>[6.12,9.81,9.54,71.08,11.86,41.57,14.82,4.2,21.55,8.64,3.22,14.62],</v>
      </c>
      <c r="AM31" s="5" t="s">
        <v>67</v>
      </c>
      <c r="AN31" t="s">
        <v>46</v>
      </c>
      <c r="AO31" t="s">
        <v>68</v>
      </c>
      <c r="AP31" t="str">
        <f t="shared" si="3"/>
        <v>"April 2014",</v>
      </c>
    </row>
    <row r="32" spans="1:42" x14ac:dyDescent="0.25">
      <c r="A32" s="2">
        <v>41852</v>
      </c>
      <c r="B32" s="3" t="str">
        <f t="shared" si="0"/>
        <v>August 2014</v>
      </c>
      <c r="C32" s="3"/>
      <c r="D32">
        <v>7.82</v>
      </c>
      <c r="E32">
        <v>8.51</v>
      </c>
      <c r="F32">
        <v>9.2100000000000009</v>
      </c>
      <c r="G32">
        <v>62.57</v>
      </c>
      <c r="H32">
        <v>10.26</v>
      </c>
      <c r="I32">
        <v>44.21</v>
      </c>
      <c r="J32">
        <v>16.61</v>
      </c>
      <c r="K32">
        <v>3.69</v>
      </c>
      <c r="L32">
        <v>22.67</v>
      </c>
      <c r="M32">
        <v>7.74</v>
      </c>
      <c r="N32">
        <v>4.28</v>
      </c>
      <c r="O32">
        <v>14.82</v>
      </c>
      <c r="Q32" t="str" cm="1">
        <f t="array" ref="Q32">_xlfn.CONCAT(D32:O32&amp;",")</f>
        <v>7.82,8.51,9.21,62.57,10.26,44.21,16.61,3.69,22.67,7.74,4.28,14.82,</v>
      </c>
      <c r="R32" t="s">
        <v>15</v>
      </c>
      <c r="S32" t="str">
        <f t="shared" si="1"/>
        <v>7.82,8.51,9.21,62.57,10.26,44.21,16.61,3.69,22.67,7.74,4.28,14.82</v>
      </c>
      <c r="X32" t="s">
        <v>16</v>
      </c>
      <c r="Y32" t="s">
        <v>17</v>
      </c>
      <c r="Z32" t="str">
        <f t="shared" si="2"/>
        <v>[7.82,8.51,9.21,62.57,10.26,44.21,16.61,3.69,22.67,7.74,4.28,14.82],</v>
      </c>
      <c r="AM32" s="5" t="s">
        <v>67</v>
      </c>
      <c r="AN32" t="s">
        <v>47</v>
      </c>
      <c r="AO32" t="s">
        <v>68</v>
      </c>
      <c r="AP32" t="str">
        <f t="shared" si="3"/>
        <v>"August 2014",</v>
      </c>
    </row>
    <row r="33" spans="1:42" x14ac:dyDescent="0.25">
      <c r="A33" s="2">
        <v>41974</v>
      </c>
      <c r="B33" s="3" t="str">
        <f t="shared" si="0"/>
        <v>December 2014</v>
      </c>
      <c r="C33" s="3"/>
      <c r="D33">
        <v>5.64</v>
      </c>
      <c r="E33">
        <v>7.42</v>
      </c>
      <c r="F33">
        <v>7.86</v>
      </c>
      <c r="G33">
        <v>67.62</v>
      </c>
      <c r="H33">
        <v>8.7200000000000006</v>
      </c>
      <c r="I33">
        <v>35.409999999999997</v>
      </c>
      <c r="J33">
        <v>17.97</v>
      </c>
      <c r="K33">
        <v>3.69</v>
      </c>
      <c r="L33">
        <v>30.9</v>
      </c>
      <c r="M33">
        <v>7.14</v>
      </c>
      <c r="N33">
        <v>4.62</v>
      </c>
      <c r="O33">
        <v>11.93</v>
      </c>
      <c r="Q33" t="str" cm="1">
        <f t="array" ref="Q33">_xlfn.CONCAT(D33:O33&amp;",")</f>
        <v>5.64,7.42,7.86,67.62,8.72,35.41,17.97,3.69,30.9,7.14,4.62,11.93,</v>
      </c>
      <c r="R33" t="s">
        <v>15</v>
      </c>
      <c r="S33" t="str">
        <f t="shared" si="1"/>
        <v>5.64,7.42,7.86,67.62,8.72,35.41,17.97,3.69,30.9,7.14,4.62,11.93</v>
      </c>
      <c r="X33" t="s">
        <v>16</v>
      </c>
      <c r="Y33" t="s">
        <v>17</v>
      </c>
      <c r="Z33" t="str">
        <f t="shared" si="2"/>
        <v>[5.64,7.42,7.86,67.62,8.72,35.41,17.97,3.69,30.9,7.14,4.62,11.93],</v>
      </c>
      <c r="AM33" s="5" t="s">
        <v>67</v>
      </c>
      <c r="AN33" t="s">
        <v>48</v>
      </c>
      <c r="AO33" t="s">
        <v>68</v>
      </c>
      <c r="AP33" t="str">
        <f t="shared" si="3"/>
        <v>"December 2014",</v>
      </c>
    </row>
    <row r="34" spans="1:42" x14ac:dyDescent="0.25">
      <c r="A34" s="2">
        <v>42095</v>
      </c>
      <c r="B34" s="3" t="str">
        <f t="shared" si="0"/>
        <v>April 2015</v>
      </c>
      <c r="C34" s="3"/>
      <c r="D34">
        <v>6.12</v>
      </c>
      <c r="E34">
        <v>8.49</v>
      </c>
      <c r="F34">
        <v>8.99</v>
      </c>
      <c r="G34">
        <v>84.76</v>
      </c>
      <c r="H34">
        <v>9.61</v>
      </c>
      <c r="I34">
        <v>40.380000000000003</v>
      </c>
      <c r="J34">
        <v>18.21</v>
      </c>
      <c r="K34">
        <v>3.87</v>
      </c>
      <c r="L34">
        <v>33.229999999999997</v>
      </c>
      <c r="M34">
        <v>7.11</v>
      </c>
      <c r="N34">
        <v>4.28</v>
      </c>
      <c r="O34">
        <v>12.22</v>
      </c>
      <c r="Q34" t="str" cm="1">
        <f t="array" ref="Q34">_xlfn.CONCAT(D34:O34&amp;",")</f>
        <v>6.12,8.49,8.99,84.76,9.61,40.38,18.21,3.87,33.23,7.11,4.28,12.22,</v>
      </c>
      <c r="R34" t="s">
        <v>15</v>
      </c>
      <c r="S34" t="str">
        <f t="shared" si="1"/>
        <v>6.12,8.49,8.99,84.76,9.61,40.38,18.21,3.87,33.23,7.11,4.28,12.22</v>
      </c>
      <c r="X34" t="s">
        <v>16</v>
      </c>
      <c r="Y34" t="s">
        <v>17</v>
      </c>
      <c r="Z34" t="str">
        <f t="shared" si="2"/>
        <v>[6.12,8.49,8.99,84.76,9.61,40.38,18.21,3.87,33.23,7.11,4.28,12.22],</v>
      </c>
      <c r="AM34" s="5" t="s">
        <v>67</v>
      </c>
      <c r="AN34" t="s">
        <v>49</v>
      </c>
      <c r="AO34" t="s">
        <v>68</v>
      </c>
      <c r="AP34" t="str">
        <f t="shared" si="3"/>
        <v>"April 2015",</v>
      </c>
    </row>
    <row r="35" spans="1:42" x14ac:dyDescent="0.25">
      <c r="A35" s="2">
        <v>42217</v>
      </c>
      <c r="B35" s="3" t="str">
        <f t="shared" si="0"/>
        <v>August 2015</v>
      </c>
      <c r="C35" s="3"/>
      <c r="D35">
        <v>4.37</v>
      </c>
      <c r="E35">
        <v>9.5399999999999991</v>
      </c>
      <c r="F35">
        <v>6.89</v>
      </c>
      <c r="G35">
        <v>62.07</v>
      </c>
      <c r="H35">
        <v>8.58</v>
      </c>
      <c r="I35">
        <v>44.5</v>
      </c>
      <c r="J35">
        <v>17.489999999999998</v>
      </c>
      <c r="K35">
        <v>3.92</v>
      </c>
      <c r="L35">
        <v>38.72</v>
      </c>
      <c r="M35">
        <v>6.03</v>
      </c>
      <c r="N35">
        <v>3.19</v>
      </c>
      <c r="O35">
        <v>11.08</v>
      </c>
      <c r="Q35" t="str" cm="1">
        <f t="array" ref="Q35">_xlfn.CONCAT(D35:O35&amp;",")</f>
        <v>4.37,9.54,6.89,62.07,8.58,44.5,17.49,3.92,38.72,6.03,3.19,11.08,</v>
      </c>
      <c r="R35" t="s">
        <v>15</v>
      </c>
      <c r="S35" t="str">
        <f t="shared" si="1"/>
        <v>4.37,9.54,6.89,62.07,8.58,44.5,17.49,3.92,38.72,6.03,3.19,11.08</v>
      </c>
      <c r="X35" t="s">
        <v>16</v>
      </c>
      <c r="Y35" t="s">
        <v>17</v>
      </c>
      <c r="Z35" t="str">
        <f t="shared" si="2"/>
        <v>[4.37,9.54,6.89,62.07,8.58,44.5,17.49,3.92,38.72,6.03,3.19,11.08],</v>
      </c>
      <c r="AM35" s="5" t="s">
        <v>67</v>
      </c>
      <c r="AN35" t="s">
        <v>50</v>
      </c>
      <c r="AO35" t="s">
        <v>68</v>
      </c>
      <c r="AP35" t="str">
        <f t="shared" si="3"/>
        <v>"August 2015",</v>
      </c>
    </row>
    <row r="36" spans="1:42" x14ac:dyDescent="0.25">
      <c r="A36" s="2">
        <v>42339</v>
      </c>
      <c r="B36" s="3" t="str">
        <f t="shared" si="0"/>
        <v>December 2015</v>
      </c>
      <c r="C36" s="3"/>
      <c r="D36">
        <v>3.64</v>
      </c>
      <c r="E36">
        <v>9.4600000000000009</v>
      </c>
      <c r="F36">
        <v>6.77</v>
      </c>
      <c r="G36">
        <v>48.98</v>
      </c>
      <c r="H36">
        <v>9.14</v>
      </c>
      <c r="I36">
        <v>29.38</v>
      </c>
      <c r="J36">
        <v>16.71</v>
      </c>
      <c r="K36">
        <v>3.18</v>
      </c>
      <c r="L36">
        <v>44.85</v>
      </c>
      <c r="M36">
        <v>4.24</v>
      </c>
      <c r="N36">
        <v>3.91</v>
      </c>
      <c r="O36">
        <v>10.45</v>
      </c>
      <c r="Q36" t="str" cm="1">
        <f t="array" ref="Q36">_xlfn.CONCAT(D36:O36&amp;",")</f>
        <v>3.64,9.46,6.77,48.98,9.14,29.38,16.71,3.18,44.85,4.24,3.91,10.45,</v>
      </c>
      <c r="R36" t="s">
        <v>15</v>
      </c>
      <c r="S36" t="str">
        <f t="shared" si="1"/>
        <v>3.64,9.46,6.77,48.98,9.14,29.38,16.71,3.18,44.85,4.24,3.91,10.45</v>
      </c>
      <c r="X36" t="s">
        <v>16</v>
      </c>
      <c r="Y36" t="s">
        <v>17</v>
      </c>
      <c r="Z36" t="str">
        <f t="shared" si="2"/>
        <v>[3.64,9.46,6.77,48.98,9.14,29.38,16.71,3.18,44.85,4.24,3.91,10.45],</v>
      </c>
      <c r="AM36" s="5" t="s">
        <v>67</v>
      </c>
      <c r="AN36" t="s">
        <v>51</v>
      </c>
      <c r="AO36" t="s">
        <v>68</v>
      </c>
      <c r="AP36" t="str">
        <f t="shared" si="3"/>
        <v>"December 2015",</v>
      </c>
    </row>
    <row r="37" spans="1:42" x14ac:dyDescent="0.25">
      <c r="A37" s="2">
        <v>42461</v>
      </c>
      <c r="B37" s="3" t="str">
        <f t="shared" si="0"/>
        <v>April 2016</v>
      </c>
      <c r="C37" s="3"/>
      <c r="D37">
        <v>2.2999999999999998</v>
      </c>
      <c r="E37">
        <v>8.35</v>
      </c>
      <c r="F37">
        <v>7.15</v>
      </c>
      <c r="G37">
        <v>46.31</v>
      </c>
      <c r="H37">
        <v>10.210000000000001</v>
      </c>
      <c r="I37">
        <v>34.36</v>
      </c>
      <c r="J37">
        <v>15.22</v>
      </c>
      <c r="K37">
        <v>2.4700000000000002</v>
      </c>
      <c r="L37">
        <v>39.42</v>
      </c>
      <c r="M37">
        <v>3.92</v>
      </c>
      <c r="N37">
        <v>2.97</v>
      </c>
      <c r="O37">
        <v>13.45</v>
      </c>
      <c r="Q37" t="str" cm="1">
        <f t="array" ref="Q37">_xlfn.CONCAT(D37:O37&amp;",")</f>
        <v>2.3,8.35,7.15,46.31,10.21,34.36,15.22,2.47,39.42,3.92,2.97,13.45,</v>
      </c>
      <c r="R37" t="s">
        <v>15</v>
      </c>
      <c r="S37" t="str">
        <f t="shared" si="1"/>
        <v>2.3,8.35,7.15,46.31,10.21,34.36,15.22,2.47,39.42,3.92,2.97,13.45</v>
      </c>
      <c r="X37" t="s">
        <v>16</v>
      </c>
      <c r="Y37" t="s">
        <v>17</v>
      </c>
      <c r="Z37" t="str">
        <f t="shared" si="2"/>
        <v>[2.3,8.35,7.15,46.31,10.21,34.36,15.22,2.47,39.42,3.92,2.97,13.45],</v>
      </c>
      <c r="AM37" s="5" t="s">
        <v>67</v>
      </c>
      <c r="AN37" t="s">
        <v>52</v>
      </c>
      <c r="AO37" t="s">
        <v>68</v>
      </c>
      <c r="AP37" t="str">
        <f t="shared" si="3"/>
        <v>"April 2016",</v>
      </c>
    </row>
    <row r="38" spans="1:42" x14ac:dyDescent="0.25">
      <c r="A38" s="2">
        <v>42583</v>
      </c>
      <c r="B38" s="3" t="str">
        <f t="shared" si="0"/>
        <v>August 2016</v>
      </c>
      <c r="C38" s="3"/>
      <c r="D38">
        <v>3.02</v>
      </c>
      <c r="E38">
        <v>9.8800000000000008</v>
      </c>
      <c r="F38">
        <v>8.18</v>
      </c>
      <c r="G38">
        <v>45.59</v>
      </c>
      <c r="H38">
        <v>8.49</v>
      </c>
      <c r="I38">
        <v>29.74</v>
      </c>
      <c r="J38">
        <v>15.71</v>
      </c>
      <c r="K38">
        <v>2.2400000000000002</v>
      </c>
      <c r="L38">
        <v>36</v>
      </c>
      <c r="M38">
        <v>3.59</v>
      </c>
      <c r="N38">
        <v>3.19</v>
      </c>
      <c r="O38">
        <v>14.03</v>
      </c>
      <c r="Q38" t="str" cm="1">
        <f t="array" ref="Q38">_xlfn.CONCAT(D38:O38&amp;",")</f>
        <v>3.02,9.88,8.18,45.59,8.49,29.74,15.71,2.24,36,3.59,3.19,14.03,</v>
      </c>
      <c r="R38" t="s">
        <v>15</v>
      </c>
      <c r="S38" t="str">
        <f t="shared" si="1"/>
        <v>3.02,9.88,8.18,45.59,8.49,29.74,15.71,2.24,36,3.59,3.19,14.03</v>
      </c>
      <c r="X38" t="s">
        <v>16</v>
      </c>
      <c r="Y38" t="s">
        <v>17</v>
      </c>
      <c r="Z38" t="str">
        <f t="shared" si="2"/>
        <v>[3.02,9.88,8.18,45.59,8.49,29.74,15.71,2.24,36,3.59,3.19,14.03],</v>
      </c>
      <c r="AM38" s="5" t="s">
        <v>67</v>
      </c>
      <c r="AN38" t="s">
        <v>53</v>
      </c>
      <c r="AO38" t="s">
        <v>68</v>
      </c>
      <c r="AP38" t="str">
        <f t="shared" si="3"/>
        <v>"August 2016",</v>
      </c>
    </row>
    <row r="39" spans="1:42" x14ac:dyDescent="0.25">
      <c r="A39" s="2">
        <v>42705</v>
      </c>
      <c r="B39" s="3" t="str">
        <f t="shared" si="0"/>
        <v>December 2016</v>
      </c>
      <c r="C39" s="3"/>
      <c r="D39">
        <v>2.56</v>
      </c>
      <c r="E39">
        <v>9.41</v>
      </c>
      <c r="F39">
        <v>9.74</v>
      </c>
      <c r="G39">
        <v>48.84</v>
      </c>
      <c r="H39">
        <v>8.81</v>
      </c>
      <c r="I39">
        <v>26.46</v>
      </c>
      <c r="J39">
        <v>22.2</v>
      </c>
      <c r="K39">
        <v>2.7</v>
      </c>
      <c r="L39">
        <v>43.62</v>
      </c>
      <c r="M39">
        <v>3.03</v>
      </c>
      <c r="N39">
        <v>2.9</v>
      </c>
      <c r="O39">
        <v>11.97</v>
      </c>
      <c r="Q39" t="str" cm="1">
        <f t="array" ref="Q39">_xlfn.CONCAT(D39:O39&amp;",")</f>
        <v>2.56,9.41,9.74,48.84,8.81,26.46,22.2,2.7,43.62,3.03,2.9,11.97,</v>
      </c>
      <c r="R39" t="s">
        <v>15</v>
      </c>
      <c r="S39" t="str">
        <f t="shared" si="1"/>
        <v>2.56,9.41,9.74,48.84,8.81,26.46,22.2,2.7,43.62,3.03,2.9,11.97</v>
      </c>
      <c r="X39" t="s">
        <v>16</v>
      </c>
      <c r="Y39" t="s">
        <v>17</v>
      </c>
      <c r="Z39" t="str">
        <f t="shared" si="2"/>
        <v>[2.56,9.41,9.74,48.84,8.81,26.46,22.2,2.7,43.62,3.03,2.9,11.97],</v>
      </c>
      <c r="AM39" s="5" t="s">
        <v>67</v>
      </c>
      <c r="AN39" t="s">
        <v>54</v>
      </c>
      <c r="AO39" t="s">
        <v>68</v>
      </c>
      <c r="AP39" t="str">
        <f t="shared" si="3"/>
        <v>"December 2016",</v>
      </c>
    </row>
    <row r="40" spans="1:42" x14ac:dyDescent="0.25">
      <c r="A40" s="2">
        <v>42826</v>
      </c>
      <c r="B40" s="3" t="str">
        <f t="shared" si="0"/>
        <v>April 2017</v>
      </c>
      <c r="C40" s="3"/>
      <c r="D40">
        <v>2.59</v>
      </c>
      <c r="E40">
        <v>10.220000000000001</v>
      </c>
      <c r="F40">
        <v>8.4600000000000009</v>
      </c>
      <c r="G40">
        <v>53.3</v>
      </c>
      <c r="H40">
        <v>9.73</v>
      </c>
      <c r="I40">
        <v>23.77</v>
      </c>
      <c r="J40">
        <v>20.75</v>
      </c>
      <c r="K40">
        <v>2.66</v>
      </c>
      <c r="L40">
        <v>47.73</v>
      </c>
      <c r="M40">
        <v>2.4</v>
      </c>
      <c r="N40">
        <v>3.93</v>
      </c>
      <c r="O40">
        <v>12.91</v>
      </c>
      <c r="Q40" t="str" cm="1">
        <f t="array" ref="Q40">_xlfn.CONCAT(D40:O40&amp;",")</f>
        <v>2.59,10.22,8.46,53.3,9.73,23.77,20.75,2.66,47.73,2.4,3.93,12.91,</v>
      </c>
      <c r="R40" t="s">
        <v>15</v>
      </c>
      <c r="S40" t="str">
        <f t="shared" si="1"/>
        <v>2.59,10.22,8.46,53.3,9.73,23.77,20.75,2.66,47.73,2.4,3.93,12.91</v>
      </c>
      <c r="X40" t="s">
        <v>16</v>
      </c>
      <c r="Y40" t="s">
        <v>17</v>
      </c>
      <c r="Z40" t="str">
        <f t="shared" si="2"/>
        <v>[2.59,10.22,8.46,53.3,9.73,23.77,20.75,2.66,47.73,2.4,3.93,12.91],</v>
      </c>
      <c r="AM40" s="5" t="s">
        <v>67</v>
      </c>
      <c r="AN40" t="s">
        <v>55</v>
      </c>
      <c r="AO40" t="s">
        <v>68</v>
      </c>
      <c r="AP40" t="str">
        <f t="shared" si="3"/>
        <v>"April 2017",</v>
      </c>
    </row>
    <row r="41" spans="1:42" x14ac:dyDescent="0.25">
      <c r="A41" s="2">
        <v>42948</v>
      </c>
      <c r="B41" s="3" t="str">
        <f t="shared" si="0"/>
        <v>August 2017</v>
      </c>
      <c r="C41" s="3"/>
      <c r="D41">
        <v>2.66</v>
      </c>
      <c r="E41">
        <v>9.41</v>
      </c>
      <c r="F41">
        <v>8.51</v>
      </c>
      <c r="G41">
        <v>45.91</v>
      </c>
      <c r="H41">
        <v>8.33</v>
      </c>
      <c r="I41">
        <v>19.38</v>
      </c>
      <c r="J41">
        <v>20.75</v>
      </c>
      <c r="K41">
        <v>2.4300000000000002</v>
      </c>
      <c r="L41">
        <v>53.73</v>
      </c>
      <c r="M41">
        <v>2.78</v>
      </c>
      <c r="N41">
        <v>3.9</v>
      </c>
      <c r="O41">
        <v>13.18</v>
      </c>
      <c r="Q41" t="str" cm="1">
        <f t="array" ref="Q41">_xlfn.CONCAT(D41:O41&amp;",")</f>
        <v>2.66,9.41,8.51,45.91,8.33,19.38,20.75,2.43,53.73,2.78,3.9,13.18,</v>
      </c>
      <c r="R41" t="s">
        <v>15</v>
      </c>
      <c r="S41" t="str">
        <f t="shared" si="1"/>
        <v>2.66,9.41,8.51,45.91,8.33,19.38,20.75,2.43,53.73,2.78,3.9,13.18</v>
      </c>
      <c r="X41" t="s">
        <v>16</v>
      </c>
      <c r="Y41" t="s">
        <v>17</v>
      </c>
      <c r="Z41" t="str">
        <f t="shared" si="2"/>
        <v>[2.66,9.41,8.51,45.91,8.33,19.38,20.75,2.43,53.73,2.78,3.9,13.18],</v>
      </c>
      <c r="AM41" s="5" t="s">
        <v>67</v>
      </c>
      <c r="AN41" t="s">
        <v>56</v>
      </c>
      <c r="AO41" t="s">
        <v>68</v>
      </c>
      <c r="AP41" t="str">
        <f t="shared" si="3"/>
        <v>"August 2017",</v>
      </c>
    </row>
    <row r="42" spans="1:42" x14ac:dyDescent="0.25">
      <c r="A42" s="2">
        <v>43070</v>
      </c>
      <c r="B42" s="3" t="str">
        <f t="shared" si="0"/>
        <v>December 2017</v>
      </c>
      <c r="C42" s="3"/>
      <c r="D42">
        <v>3.77</v>
      </c>
      <c r="E42">
        <v>10.4</v>
      </c>
      <c r="F42">
        <v>9.99</v>
      </c>
      <c r="G42">
        <v>60.96</v>
      </c>
      <c r="H42">
        <v>8.5299999999999994</v>
      </c>
      <c r="I42">
        <v>18.809999999999999</v>
      </c>
      <c r="J42">
        <v>23.62</v>
      </c>
      <c r="K42">
        <v>2.68</v>
      </c>
      <c r="L42">
        <v>45.36</v>
      </c>
      <c r="M42">
        <v>3.26</v>
      </c>
      <c r="N42">
        <v>4.7</v>
      </c>
      <c r="O42">
        <v>12.66</v>
      </c>
      <c r="Q42" t="str" cm="1">
        <f t="array" ref="Q42">_xlfn.CONCAT(D42:O42&amp;",")</f>
        <v>3.77,10.4,9.99,60.96,8.53,18.81,23.62,2.68,45.36,3.26,4.7,12.66,</v>
      </c>
      <c r="R42" t="s">
        <v>15</v>
      </c>
      <c r="S42" t="str">
        <f t="shared" si="1"/>
        <v>3.77,10.4,9.99,60.96,8.53,18.81,23.62,2.68,45.36,3.26,4.7,12.66</v>
      </c>
      <c r="X42" t="s">
        <v>16</v>
      </c>
      <c r="Y42" t="s">
        <v>17</v>
      </c>
      <c r="Z42" t="str">
        <f t="shared" si="2"/>
        <v>[3.77,10.4,9.99,60.96,8.53,18.81,23.62,2.68,45.36,3.26,4.7,12.66],</v>
      </c>
      <c r="AM42" s="5" t="s">
        <v>67</v>
      </c>
      <c r="AN42" t="s">
        <v>57</v>
      </c>
      <c r="AO42" t="s">
        <v>68</v>
      </c>
      <c r="AP42" t="str">
        <f t="shared" si="3"/>
        <v>"December 2017",</v>
      </c>
    </row>
    <row r="43" spans="1:42" x14ac:dyDescent="0.25">
      <c r="A43" s="2">
        <v>43191</v>
      </c>
      <c r="B43" s="3" t="str">
        <f t="shared" si="0"/>
        <v>April 2018</v>
      </c>
      <c r="C43" s="3"/>
      <c r="D43">
        <v>4.76</v>
      </c>
      <c r="E43">
        <v>10.3</v>
      </c>
      <c r="F43">
        <v>10.29</v>
      </c>
      <c r="G43">
        <v>62.93</v>
      </c>
      <c r="H43">
        <v>10.92</v>
      </c>
      <c r="I43">
        <v>14.3</v>
      </c>
      <c r="J43">
        <v>22.1</v>
      </c>
      <c r="K43">
        <v>2.84</v>
      </c>
      <c r="L43">
        <v>46.44</v>
      </c>
      <c r="M43">
        <v>3.64</v>
      </c>
      <c r="N43">
        <v>4.41</v>
      </c>
      <c r="O43">
        <v>12.18</v>
      </c>
      <c r="Q43" t="str" cm="1">
        <f t="array" ref="Q43">_xlfn.CONCAT(D43:O43&amp;",")</f>
        <v>4.76,10.3,10.29,62.93,10.92,14.3,22.1,2.84,46.44,3.64,4.41,12.18,</v>
      </c>
      <c r="R43" t="s">
        <v>15</v>
      </c>
      <c r="S43" t="str">
        <f t="shared" si="1"/>
        <v>4.76,10.3,10.29,62.93,10.92,14.3,22.1,2.84,46.44,3.64,4.41,12.18</v>
      </c>
      <c r="X43" t="s">
        <v>16</v>
      </c>
      <c r="Y43" t="s">
        <v>17</v>
      </c>
      <c r="Z43" t="str">
        <f t="shared" si="2"/>
        <v>[4.76,10.3,10.29,62.93,10.92,14.3,22.1,2.84,46.44,3.64,4.41,12.18],</v>
      </c>
      <c r="AM43" s="5" t="s">
        <v>67</v>
      </c>
      <c r="AN43" t="s">
        <v>58</v>
      </c>
      <c r="AO43" t="s">
        <v>68</v>
      </c>
      <c r="AP43" t="str">
        <f t="shared" si="3"/>
        <v>"April 2018",</v>
      </c>
    </row>
    <row r="44" spans="1:42" x14ac:dyDescent="0.25">
      <c r="A44" s="2">
        <v>43313</v>
      </c>
      <c r="B44" s="3" t="str">
        <f t="shared" si="0"/>
        <v>August 2018</v>
      </c>
      <c r="C44" s="3"/>
      <c r="D44">
        <v>5.53</v>
      </c>
      <c r="E44">
        <v>10.14</v>
      </c>
      <c r="F44">
        <v>10.46</v>
      </c>
      <c r="G44">
        <v>51.58</v>
      </c>
      <c r="H44">
        <v>11.46</v>
      </c>
      <c r="I44">
        <v>13.9</v>
      </c>
      <c r="J44">
        <v>22.05</v>
      </c>
      <c r="K44">
        <v>2.2999999999999998</v>
      </c>
      <c r="L44">
        <v>42.33</v>
      </c>
      <c r="M44">
        <v>4.41</v>
      </c>
      <c r="N44">
        <v>4.49</v>
      </c>
      <c r="O44">
        <v>10.81</v>
      </c>
      <c r="Q44" t="str" cm="1">
        <f t="array" ref="Q44">_xlfn.CONCAT(D44:O44&amp;",")</f>
        <v>5.53,10.14,10.46,51.58,11.46,13.9,22.05,2.3,42.33,4.41,4.49,10.81,</v>
      </c>
      <c r="R44" t="s">
        <v>15</v>
      </c>
      <c r="S44" t="str">
        <f t="shared" si="1"/>
        <v>5.53,10.14,10.46,51.58,11.46,13.9,22.05,2.3,42.33,4.41,4.49,10.81</v>
      </c>
      <c r="X44" t="s">
        <v>16</v>
      </c>
      <c r="Y44" t="s">
        <v>17</v>
      </c>
      <c r="Z44" t="str">
        <f t="shared" si="2"/>
        <v>[5.53,10.14,10.46,51.58,11.46,13.9,22.05,2.3,42.33,4.41,4.49,10.81],</v>
      </c>
      <c r="AM44" s="5" t="s">
        <v>67</v>
      </c>
      <c r="AN44" t="s">
        <v>59</v>
      </c>
      <c r="AO44" t="s">
        <v>68</v>
      </c>
      <c r="AP44" t="str">
        <f t="shared" si="3"/>
        <v>"August 2018",</v>
      </c>
    </row>
    <row r="45" spans="1:42" x14ac:dyDescent="0.25">
      <c r="A45" s="2">
        <v>43435</v>
      </c>
      <c r="B45" s="3" t="str">
        <f t="shared" si="0"/>
        <v>December 2018</v>
      </c>
      <c r="C45" s="3"/>
      <c r="D45">
        <v>4.5199999999999996</v>
      </c>
      <c r="E45">
        <v>8.73</v>
      </c>
      <c r="F45">
        <v>9.48</v>
      </c>
      <c r="G45">
        <v>50.88</v>
      </c>
      <c r="H45">
        <v>9.36</v>
      </c>
      <c r="I45">
        <v>13.22</v>
      </c>
      <c r="J45">
        <v>15.49</v>
      </c>
      <c r="K45">
        <v>1.85</v>
      </c>
      <c r="L45">
        <v>32.1</v>
      </c>
      <c r="M45">
        <v>4.32</v>
      </c>
      <c r="N45">
        <v>2.99</v>
      </c>
      <c r="O45">
        <v>11.5</v>
      </c>
      <c r="Q45" t="str" cm="1">
        <f t="array" ref="Q45">_xlfn.CONCAT(D45:O45&amp;",")</f>
        <v>4.52,8.73,9.48,50.88,9.36,13.22,15.49,1.85,32.1,4.32,2.99,11.5,</v>
      </c>
      <c r="R45" t="s">
        <v>15</v>
      </c>
      <c r="S45" t="str">
        <f t="shared" si="1"/>
        <v>4.52,8.73,9.48,50.88,9.36,13.22,15.49,1.85,32.1,4.32,2.99,11.5</v>
      </c>
      <c r="X45" t="s">
        <v>16</v>
      </c>
      <c r="Y45" t="s">
        <v>17</v>
      </c>
      <c r="Z45" t="str">
        <f t="shared" si="2"/>
        <v>[4.52,8.73,9.48,50.88,9.36,13.22,15.49,1.85,32.1,4.32,2.99,11.5],</v>
      </c>
      <c r="AM45" s="5" t="s">
        <v>67</v>
      </c>
      <c r="AN45" t="s">
        <v>60</v>
      </c>
      <c r="AO45" t="s">
        <v>68</v>
      </c>
      <c r="AP45" t="str">
        <f t="shared" si="3"/>
        <v>"December 2018",</v>
      </c>
    </row>
    <row r="46" spans="1:42" x14ac:dyDescent="0.25">
      <c r="A46" s="2">
        <v>43556</v>
      </c>
      <c r="B46" s="3" t="str">
        <f t="shared" si="0"/>
        <v>April 2019</v>
      </c>
      <c r="C46" s="3"/>
      <c r="D46">
        <v>6.27</v>
      </c>
      <c r="E46">
        <v>8.7899999999999991</v>
      </c>
      <c r="F46">
        <v>10.69</v>
      </c>
      <c r="G46">
        <v>56.78</v>
      </c>
      <c r="H46">
        <v>7.86</v>
      </c>
      <c r="I46">
        <v>9.06</v>
      </c>
      <c r="J46">
        <v>19.09</v>
      </c>
      <c r="K46">
        <v>2.1</v>
      </c>
      <c r="L46">
        <v>36.06</v>
      </c>
      <c r="M46">
        <v>4.0199999999999996</v>
      </c>
      <c r="N46">
        <v>3.86</v>
      </c>
      <c r="O46">
        <v>11.1</v>
      </c>
      <c r="Q46" t="str" cm="1">
        <f t="array" ref="Q46">_xlfn.CONCAT(D46:O46&amp;",")</f>
        <v>6.27,8.79,10.69,56.78,7.86,9.06,19.09,2.1,36.06,4.02,3.86,11.1,</v>
      </c>
      <c r="R46" t="s">
        <v>15</v>
      </c>
      <c r="S46" t="str">
        <f t="shared" si="1"/>
        <v>6.27,8.79,10.69,56.78,7.86,9.06,19.09,2.1,36.06,4.02,3.86,11.1</v>
      </c>
      <c r="X46" t="s">
        <v>16</v>
      </c>
      <c r="Y46" t="s">
        <v>17</v>
      </c>
      <c r="Z46" t="str">
        <f t="shared" si="2"/>
        <v>[6.27,8.79,10.69,56.78,7.86,9.06,19.09,2.1,36.06,4.02,3.86,11.1],</v>
      </c>
      <c r="AM46" s="5" t="s">
        <v>67</v>
      </c>
      <c r="AN46" t="s">
        <v>61</v>
      </c>
      <c r="AO46" t="s">
        <v>68</v>
      </c>
      <c r="AP46" t="str">
        <f t="shared" si="3"/>
        <v>"April 2019",</v>
      </c>
    </row>
    <row r="47" spans="1:42" x14ac:dyDescent="0.25">
      <c r="A47" s="2">
        <v>43678</v>
      </c>
      <c r="B47" s="3" t="str">
        <f t="shared" si="0"/>
        <v>August 2019</v>
      </c>
      <c r="C47" s="3"/>
      <c r="D47">
        <v>6.7</v>
      </c>
      <c r="E47">
        <v>7.55</v>
      </c>
      <c r="F47">
        <v>9.56</v>
      </c>
      <c r="G47">
        <v>53.51</v>
      </c>
      <c r="H47">
        <v>6.93</v>
      </c>
      <c r="I47">
        <v>4.16</v>
      </c>
      <c r="J47">
        <v>18.91</v>
      </c>
      <c r="K47">
        <v>1.63</v>
      </c>
      <c r="L47">
        <v>27.51</v>
      </c>
      <c r="M47">
        <v>3.46</v>
      </c>
      <c r="N47">
        <v>2.89</v>
      </c>
      <c r="O47">
        <v>13.58</v>
      </c>
      <c r="Q47" t="str" cm="1">
        <f t="array" ref="Q47">_xlfn.CONCAT(D47:O47&amp;",")</f>
        <v>6.7,7.55,9.56,53.51,6.93,4.16,18.91,1.63,27.51,3.46,2.89,13.58,</v>
      </c>
      <c r="R47" t="s">
        <v>15</v>
      </c>
      <c r="S47" t="str">
        <f t="shared" si="1"/>
        <v>6.7,7.55,9.56,53.51,6.93,4.16,18.91,1.63,27.51,3.46,2.89,13.58</v>
      </c>
      <c r="X47" t="s">
        <v>16</v>
      </c>
      <c r="Y47" t="s">
        <v>17</v>
      </c>
      <c r="Z47" t="str">
        <f t="shared" si="2"/>
        <v>[6.7,7.55,9.56,53.51,6.93,4.16,18.91,1.63,27.51,3.46,2.89,13.58],</v>
      </c>
      <c r="AM47" s="5" t="s">
        <v>67</v>
      </c>
      <c r="AN47" t="s">
        <v>62</v>
      </c>
      <c r="AO47" t="s">
        <v>68</v>
      </c>
      <c r="AP47" t="str">
        <f t="shared" si="3"/>
        <v>"August 2019",</v>
      </c>
    </row>
    <row r="48" spans="1:42" x14ac:dyDescent="0.25">
      <c r="A48" s="2">
        <v>43800</v>
      </c>
      <c r="B48" s="3" t="str">
        <f t="shared" si="0"/>
        <v>December 2019</v>
      </c>
      <c r="C48" s="3"/>
      <c r="D48">
        <v>5.04</v>
      </c>
      <c r="E48">
        <v>9.15</v>
      </c>
      <c r="F48">
        <v>9.02</v>
      </c>
      <c r="G48">
        <v>64.540000000000006</v>
      </c>
      <c r="H48">
        <v>8.1199999999999992</v>
      </c>
      <c r="I48">
        <v>6.37</v>
      </c>
      <c r="J48">
        <v>21.32</v>
      </c>
      <c r="K48">
        <v>2.34</v>
      </c>
      <c r="L48">
        <v>43.89</v>
      </c>
      <c r="M48">
        <v>3.1</v>
      </c>
      <c r="N48">
        <v>2.7</v>
      </c>
      <c r="O48">
        <v>13.21</v>
      </c>
      <c r="Q48" t="str" cm="1">
        <f t="array" ref="Q48">_xlfn.CONCAT(D48:O48&amp;",")</f>
        <v>5.04,9.15,9.02,64.54,8.12,6.37,21.32,2.34,43.89,3.1,2.7,13.21,</v>
      </c>
      <c r="R48" t="s">
        <v>15</v>
      </c>
      <c r="S48" t="str">
        <f t="shared" si="1"/>
        <v>5.04,9.15,9.02,64.54,8.12,6.37,21.32,2.34,43.89,3.1,2.7,13.21</v>
      </c>
      <c r="X48" t="s">
        <v>16</v>
      </c>
      <c r="Y48" t="s">
        <v>17</v>
      </c>
      <c r="Z48" t="str">
        <f t="shared" si="2"/>
        <v>[5.04,9.15,9.02,64.54,8.12,6.37,21.32,2.34,43.89,3.1,2.7,13.21],</v>
      </c>
      <c r="AM48" s="5" t="s">
        <v>67</v>
      </c>
      <c r="AN48" t="s">
        <v>63</v>
      </c>
      <c r="AO48" t="s">
        <v>68</v>
      </c>
      <c r="AP48" t="str">
        <f t="shared" si="3"/>
        <v>"December 2019",</v>
      </c>
    </row>
    <row r="49" spans="1:42" x14ac:dyDescent="0.25">
      <c r="A49" s="2">
        <v>43922</v>
      </c>
      <c r="B49" s="3" t="str">
        <f t="shared" si="0"/>
        <v>April 2020</v>
      </c>
      <c r="C49" s="3"/>
      <c r="D49">
        <v>4.51</v>
      </c>
      <c r="E49">
        <v>9.09</v>
      </c>
      <c r="F49">
        <v>5.99</v>
      </c>
      <c r="G49">
        <v>46.96</v>
      </c>
      <c r="H49">
        <v>7</v>
      </c>
      <c r="I49">
        <v>6</v>
      </c>
      <c r="J49">
        <v>17.010000000000002</v>
      </c>
      <c r="K49">
        <v>1.3</v>
      </c>
      <c r="L49">
        <v>30.96</v>
      </c>
      <c r="M49">
        <v>2.27</v>
      </c>
      <c r="N49">
        <v>1.8</v>
      </c>
      <c r="O49">
        <v>11.07</v>
      </c>
      <c r="Q49" t="str" cm="1">
        <f t="array" ref="Q49">_xlfn.CONCAT(D49:O49&amp;",")</f>
        <v>4.51,9.09,5.99,46.96,7,6,17.01,1.3,30.96,2.27,1.8,11.07,</v>
      </c>
      <c r="R49" t="s">
        <v>15</v>
      </c>
      <c r="S49" t="str">
        <f t="shared" si="1"/>
        <v>4.51,9.09,5.99,46.96,7,6,17.01,1.3,30.96,2.27,1.8,11.07</v>
      </c>
      <c r="X49" t="s">
        <v>16</v>
      </c>
      <c r="Y49" t="s">
        <v>17</v>
      </c>
      <c r="Z49" t="str">
        <f t="shared" si="2"/>
        <v>[4.51,9.09,5.99,46.96,7,6,17.01,1.3,30.96,2.27,1.8,11.07],</v>
      </c>
      <c r="AM49" s="5" t="s">
        <v>67</v>
      </c>
      <c r="AN49" t="s">
        <v>64</v>
      </c>
      <c r="AO49" t="s">
        <v>68</v>
      </c>
      <c r="AP49" t="str">
        <f t="shared" si="3"/>
        <v>"April 2020",</v>
      </c>
    </row>
    <row r="50" spans="1:42" x14ac:dyDescent="0.25">
      <c r="A50" s="2">
        <v>44044</v>
      </c>
      <c r="B50" s="3" t="str">
        <f t="shared" si="0"/>
        <v>August 2020</v>
      </c>
      <c r="C50" s="3"/>
      <c r="D50">
        <v>6.38</v>
      </c>
      <c r="E50">
        <v>7.81</v>
      </c>
      <c r="F50">
        <v>5.05</v>
      </c>
      <c r="G50">
        <v>51.03</v>
      </c>
      <c r="H50">
        <v>6.49</v>
      </c>
      <c r="I50">
        <v>7</v>
      </c>
      <c r="J50">
        <v>19</v>
      </c>
      <c r="K50">
        <v>1.43</v>
      </c>
      <c r="L50">
        <v>37.950000000000003</v>
      </c>
      <c r="M50">
        <v>2.75</v>
      </c>
      <c r="N50">
        <v>2.2000000000000002</v>
      </c>
      <c r="O50">
        <v>20.77</v>
      </c>
      <c r="Q50" t="str" cm="1">
        <f t="array" ref="Q50">_xlfn.CONCAT(D50:O50&amp;",")</f>
        <v>6.38,7.81,5.05,51.03,6.49,7,19,1.43,37.95,2.75,2.2,20.77,</v>
      </c>
      <c r="R50" t="s">
        <v>15</v>
      </c>
      <c r="S50" t="str">
        <f t="shared" si="1"/>
        <v>6.38,7.81,5.05,51.03,6.49,7,19,1.43,37.95,2.75,2.2,20.77</v>
      </c>
      <c r="X50" t="s">
        <v>16</v>
      </c>
      <c r="Y50" t="s">
        <v>17</v>
      </c>
      <c r="Z50" t="str">
        <f t="shared" si="2"/>
        <v>[6.38,7.81,5.05,51.03,6.49,7,19,1.43,37.95,2.75,2.2,20.77],</v>
      </c>
      <c r="AM50" s="5" t="s">
        <v>67</v>
      </c>
      <c r="AN50" t="s">
        <v>65</v>
      </c>
      <c r="AO50" t="s">
        <v>68</v>
      </c>
      <c r="AP50" t="str">
        <f t="shared" si="3"/>
        <v>"August 2020",</v>
      </c>
    </row>
    <row r="51" spans="1:42" x14ac:dyDescent="0.25">
      <c r="A51" s="2">
        <v>44166</v>
      </c>
      <c r="B51" s="3" t="str">
        <f t="shared" si="0"/>
        <v>December 2020</v>
      </c>
      <c r="C51" s="3"/>
      <c r="D51">
        <v>8.51</v>
      </c>
      <c r="E51">
        <v>9.4600000000000009</v>
      </c>
      <c r="F51">
        <v>4.87</v>
      </c>
      <c r="G51">
        <v>55.82</v>
      </c>
      <c r="H51">
        <v>7.97</v>
      </c>
      <c r="I51">
        <v>19.739999999999998</v>
      </c>
      <c r="J51">
        <v>24.45</v>
      </c>
      <c r="K51">
        <v>1.96</v>
      </c>
      <c r="L51">
        <v>49.4</v>
      </c>
      <c r="M51">
        <v>4.03</v>
      </c>
      <c r="N51">
        <v>2.79</v>
      </c>
      <c r="O51">
        <v>19.46</v>
      </c>
      <c r="Q51" t="str" cm="1">
        <f t="array" ref="Q51">_xlfn.CONCAT(D51:O51&amp;",")</f>
        <v>8.51,9.46,4.87,55.82,7.97,19.74,24.45,1.96,49.4,4.03,2.79,19.46,</v>
      </c>
      <c r="R51" t="s">
        <v>15</v>
      </c>
      <c r="S51" t="str">
        <f t="shared" si="1"/>
        <v>8.51,9.46,4.87,55.82,7.97,19.74,24.45,1.96,49.4,4.03,2.79,19.46</v>
      </c>
      <c r="X51" t="s">
        <v>16</v>
      </c>
      <c r="Z51" t="str">
        <f t="shared" si="2"/>
        <v>[8.51,9.46,4.87,55.82,7.97,19.74,24.45,1.96,49.4,4.03,2.79,19.46]</v>
      </c>
      <c r="AM51" s="5" t="s">
        <v>67</v>
      </c>
      <c r="AN51" t="s">
        <v>66</v>
      </c>
      <c r="AO51" t="s">
        <v>67</v>
      </c>
      <c r="AP51" t="str">
        <f t="shared" si="3"/>
        <v>"December 2020"</v>
      </c>
    </row>
    <row r="53" spans="1:42" x14ac:dyDescent="0.25">
      <c r="AP53" t="str">
        <f>_xlfn.CONCAT(AP9:AP51)</f>
        <v>"December 2006","April 2007","August 2007","December 2007","April 2008","August 2008","December 2008","April 2009","August 2009","December 2009","April 2010","August 2010","December 2010","April 2011","August 2011","December 2011","April 2012","August 2012","December 2012","April 2013","August 2013","December 2013","April 2014","August 2014","December 2014","April 2015","August 2015","December 2015","April 2016","August 2016","December 2016","April 2017","August 2017","December 2017","April 2018","August 2018","December 2018","April 2019","August 2019","December 2019","April 2020","August 2020","December 2020"</v>
      </c>
    </row>
    <row r="58" spans="1:42" x14ac:dyDescent="0.25">
      <c r="A58" t="str" cm="1">
        <f t="array" ref="A58">_xlfn.CONCAT(A3:A51&amp;",")</f>
        <v>38322,38443,38565,38687,38808,38930,39052,39173,39295,39417,39539,39661,39783,39904,40026,40148,40269,40391,40513,40634,40756,40878,41000,41122,41244,41365,41487,41609,41730,41852,41974,42095,42217,42339,42461,42583,42705,42826,42948,43070,43191,43313,43435,43556,43678,43800,43922,44044,44166,</v>
      </c>
      <c r="B58" t="str" cm="1">
        <f t="array" ref="B58">_xlfn.CONCAT(B3:B51&amp;",")</f>
        <v>December 2004,April 2005,August 2005,December 2005,April 2006,August 2006,December 2006,April 2007,August 2007,December 2007,April 2008,August 2008,December 2008,April 2009,August 2009,December 2009,April 2010,August 2010,December 2010,April 2011,August 2011,December 2011,April 2012,August 2012,December 2012,April 2013,August 2013,December 2013,April 2014,August 2014,December 2014,April 2015,August 2015,December 2015,April 2016,August 2016,December 2016,April 2017,August 2017,December 2017,April 2018,August 2018,December 2018,April 2019,August 2019,December 2019,April 2020,August 2020,December 2020,</v>
      </c>
    </row>
  </sheetData>
  <autoFilter ref="A2:AC51" xr:uid="{23E6E0F7-9C00-4803-ABA6-5776BA1EEFAC}">
    <sortState xmlns:xlrd2="http://schemas.microsoft.com/office/spreadsheetml/2017/richdata2" ref="A3:AC51">
      <sortCondition ref="A2"/>
    </sortState>
  </autoFilter>
  <mergeCells count="1">
    <mergeCell ref="D1:O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Scoring</vt:lpstr>
      <vt:lpstr>Initial Data</vt:lpstr>
      <vt:lpstr>Final Input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Melvin</dc:creator>
  <cp:lastModifiedBy>Adam Melvin</cp:lastModifiedBy>
  <dcterms:created xsi:type="dcterms:W3CDTF">2021-02-01T11:06:21Z</dcterms:created>
  <dcterms:modified xsi:type="dcterms:W3CDTF">2021-03-01T11:00:42Z</dcterms:modified>
</cp:coreProperties>
</file>