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yectos\OSMOSYS_2023\DataImport2023\Final2023\Socios\"/>
    </mc:Choice>
  </mc:AlternateContent>
  <xr:revisionPtr revIDLastSave="0" documentId="13_ncr:1_{CD586009-BDBD-4207-9FE3-629B29051D52}" xr6:coauthVersionLast="47" xr6:coauthVersionMax="47" xr10:uidLastSave="{00000000-0000-0000-0000-000000000000}"/>
  <bookViews>
    <workbookView xWindow="-120" yWindow="-120" windowWidth="29040" windowHeight="15840" xr2:uid="{42E4BA8A-3146-460E-BE05-90BD1E04197A}"/>
  </bookViews>
  <sheets>
    <sheet name="indicadores_proyecto" sheetId="1" r:id="rId1"/>
  </sheets>
  <definedNames>
    <definedName name="_xlnm._FilterDatabase" localSheetId="0" hidden="1">indicadores_proyecto!$A$6:$I$85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1" l="1"/>
  <c r="H44" i="1"/>
  <c r="H43" i="1"/>
  <c r="H42" i="1"/>
  <c r="H41" i="1"/>
  <c r="H40" i="1"/>
  <c r="H39" i="1"/>
  <c r="H38" i="1"/>
  <c r="H37" i="1"/>
  <c r="H36" i="1"/>
  <c r="H35" i="1"/>
  <c r="H34" i="1"/>
  <c r="H33" i="1"/>
  <c r="H32" i="1"/>
  <c r="H31" i="1"/>
  <c r="H30" i="1"/>
  <c r="H29" i="1"/>
  <c r="G28" i="1"/>
  <c r="F28" i="1"/>
  <c r="E28" i="1"/>
  <c r="D28" i="1"/>
  <c r="H28" i="1" s="1"/>
  <c r="H27" i="1"/>
  <c r="H26" i="1"/>
  <c r="H25" i="1"/>
  <c r="H24" i="1"/>
  <c r="H23" i="1"/>
  <c r="H22" i="1"/>
  <c r="H21" i="1"/>
  <c r="H20" i="1"/>
  <c r="H19" i="1"/>
  <c r="H18" i="1"/>
  <c r="H17" i="1"/>
  <c r="H16" i="1"/>
  <c r="H15" i="1"/>
  <c r="H14" i="1"/>
  <c r="H13" i="1"/>
  <c r="H12" i="1"/>
  <c r="H11" i="1"/>
  <c r="H10" i="1"/>
  <c r="G9" i="1"/>
  <c r="F9" i="1"/>
  <c r="E9" i="1"/>
  <c r="D9" i="1"/>
  <c r="H9" i="1" s="1"/>
  <c r="G8" i="1"/>
  <c r="F8" i="1"/>
  <c r="H8" i="1" s="1"/>
  <c r="E8" i="1"/>
  <c r="D8" i="1"/>
  <c r="H7" i="1"/>
  <c r="H85" i="1"/>
  <c r="H84" i="1"/>
  <c r="H83" i="1"/>
  <c r="H82" i="1"/>
  <c r="H81" i="1"/>
  <c r="H80" i="1"/>
</calcChain>
</file>

<file path=xl/sharedStrings.xml><?xml version="1.0" encoding="utf-8"?>
<sst xmlns="http://schemas.openxmlformats.org/spreadsheetml/2006/main" count="169" uniqueCount="121">
  <si>
    <t>Indicador General</t>
  </si>
  <si>
    <t>Meta total</t>
  </si>
  <si>
    <t>General - No. total de beneficiarios</t>
  </si>
  <si>
    <r>
      <t>Meta (trimestral)</t>
    </r>
    <r>
      <rPr>
        <sz val="8"/>
        <color rgb="FF000000"/>
        <rFont val="Calibri"/>
        <family val="2"/>
      </rPr>
      <t> </t>
    </r>
  </si>
  <si>
    <r>
      <t>Declaración de Producto</t>
    </r>
    <r>
      <rPr>
        <sz val="8"/>
        <color rgb="FF000000"/>
        <rFont val="Calibri"/>
        <family val="2"/>
      </rPr>
      <t> </t>
    </r>
  </si>
  <si>
    <t>Actividades clave de Producto</t>
  </si>
  <si>
    <t>Indicadores de Producto</t>
  </si>
  <si>
    <r>
      <t>T1</t>
    </r>
    <r>
      <rPr>
        <sz val="8"/>
        <color rgb="FF000000"/>
        <rFont val="Calibri"/>
        <family val="2"/>
      </rPr>
      <t> </t>
    </r>
  </si>
  <si>
    <r>
      <t>T2</t>
    </r>
    <r>
      <rPr>
        <sz val="8"/>
        <color rgb="FF000000"/>
        <rFont val="Calibri"/>
        <family val="2"/>
      </rPr>
      <t> </t>
    </r>
  </si>
  <si>
    <r>
      <t>T3</t>
    </r>
    <r>
      <rPr>
        <sz val="8"/>
        <color rgb="FF000000"/>
        <rFont val="Calibri"/>
        <family val="2"/>
      </rPr>
      <t> </t>
    </r>
  </si>
  <si>
    <r>
      <t>T4</t>
    </r>
    <r>
      <rPr>
        <sz val="8"/>
        <color rgb="FF000000"/>
        <rFont val="Calibri"/>
        <family val="2"/>
      </rPr>
      <t> </t>
    </r>
  </si>
  <si>
    <t>Meta Total</t>
  </si>
  <si>
    <t>Cantones de Ejecución</t>
  </si>
  <si>
    <t>2.3.1 Un sistema eficiente de registro, coordinación y mecanismos de referencia es establecido para garantizar la complementariedad en los programas de asistencia para cubrir las necesidades básicas.</t>
  </si>
  <si>
    <t>Registro individual de personas de interés con el mínimo conjunto de datos requerido en proGres</t>
  </si>
  <si>
    <t>10Q01 No. de personas por las cuales ACNUR trabaja registradas individualmente en proGres con el mínimo conjunto de datos requerido(Categoría: ACNUR, HIAS, NRC y PLAN)</t>
  </si>
  <si>
    <t>AZUAY-CUENCA, TUNGURAHUA-AMBATO, STO DGO TSACHILAS-SANTO DOMINGO, PICHINCHA-QUITO, EL ORO-MACHALA, GUAYAS-GUAYAQUIL, MANABI-MANTA</t>
  </si>
  <si>
    <t>3.1.1 Las personas por las cuales ACNUR trabaja con graves riesgos de protección y necesidades específicas, que cumplan con los criterios de reasentamiento, son identificadas, remitidas y apoyadas para acceder al reasentamiento como herramienta de protección.</t>
  </si>
  <si>
    <t>Identificaciones reasentamiento</t>
  </si>
  <si>
    <t>10Z01 No. de personas por las cuales ACNUR trabaja identificadas para reasentamiento</t>
  </si>
  <si>
    <t>AZUAY-CUENCA, TUNGURAHUA-AMBATO, STO DGO TSACHILAS-SANTO DOMINGO, PICHINCHA-QUITO, EL ORO-MACHALA, GUAYAS-GUAYAQUIL, MANABI-MANTA, CARCHI-TULCAN, EL ORO-HUAQUILLAS, ESMERALDAS-ESMERALDAS, ESMERALDAS-SAN LORENZO, IMBABURA-IBARRA, SUCUMBIOS-LAGO AGRIO</t>
  </si>
  <si>
    <t>Asistencias reasentamiento</t>
  </si>
  <si>
    <t>10Z03 No. de personas por las cuales ACNUR trabaja identificadas para reasentamiento que reciben asistencia para el proceso</t>
  </si>
  <si>
    <t>10Z04 No. de personas por las cuales ACNUR trabaja que reciben transferencias monetarias(Categoría: Reasentamiento)</t>
  </si>
  <si>
    <t>10Z05 No. de hogares que reciben transferencias monetarias(Categoría: Reasentamiento)</t>
  </si>
  <si>
    <t>10Z06 No. de transferencias monetarias realizadas(Categoría: Reasentamiento)</t>
  </si>
  <si>
    <t>1.1.1 Información y orientación es proporcionada según protocolos efectivos para la identificación y derivación de personas con necesidad de protección internacional en los puntos de entrada y tránsito.</t>
  </si>
  <si>
    <t>Fortalecimiento de capacidades de funcionarios en redes de protección</t>
  </si>
  <si>
    <t>10001 No. de funcionarios de migración capacitados en estándares internacionales de protección</t>
  </si>
  <si>
    <t>ESMERALDAS-SAN LORENZO, ESMERALDAS-ESMERALDAS, IMBABURA-IBARRA, CARCHI-TULCAN, SUCUMBIOS-LAGO AGRIO</t>
  </si>
  <si>
    <t>1.1.2 Arreglos apropiados de recepción, espacios seguros y albergue de emergencia son implementados para satisfacer las necesidades específicas de las personas a las que servimos, teniendo en cuenta también los riesgos climáticos.</t>
  </si>
  <si>
    <t>Hospedaje y alimentación</t>
  </si>
  <si>
    <t>10101 No. de personas por las cuales ACNUR trabaja que reciben albergue de emergencia/alojamiento temporal</t>
  </si>
  <si>
    <t>1.3.2 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</si>
  <si>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t>Funcionarios públicos capacitados en protección de la niñez</t>
  </si>
  <si>
    <t>10703 No. de personas de instituciones capacitadas(Categoría: Protección de niñez y adolescencia)</t>
  </si>
  <si>
    <t>1.5.1 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</si>
  <si>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Gestión de casos GBV</t>
  </si>
  <si>
    <t>10B02 No. personas por las cuales ACNUR trabaja identificadas como sobrevivientes de VBG</t>
  </si>
  <si>
    <t>Atención psicosocial general</t>
  </si>
  <si>
    <t>10B03 No. de personas por las cuales ACNUR trabaja que reciben atención psicosocial(Categoría: General)</t>
  </si>
  <si>
    <t>1.5.3 Los mecanismos de protección basada en la comunidad (CBP) para prevenir, mitigar riesgos y responder a la violencia de género son fortalecidos.</t>
  </si>
  <si>
    <t>Acciones de prevención VBG e igualdad de género (talleres/sensibilización)</t>
  </si>
  <si>
    <t>10D01 No. de personas por las cuales ACNUR trabaja y de comunidad de acogida capacitadas(Categoría: Prevención, mitigación y respuesta a la VBG)</t>
  </si>
  <si>
    <t>1.6.1 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t>
  </si>
  <si>
    <t>NNA identificados</t>
  </si>
  <si>
    <t>10G01 No. de niños, niñas y adolescentes no acompañados y separados identificados</t>
  </si>
  <si>
    <t>Evaluación de interés superior</t>
  </si>
  <si>
    <t>10G03 No. de niños, niñas y adolescentes no acompañados, separados y en situación de mayor riesgo para los que se ha iniciado la evaluación del interés superior</t>
  </si>
  <si>
    <t>1.6.3 Los niños y adolescentes no acompañados, separados o en riesgo por los cuales ACNUR trabaja participan en actividades de protección basadas en la comunidad.</t>
  </si>
  <si>
    <t>Capacitación en protección de niñez y adolescencia</t>
  </si>
  <si>
    <t>10I02 No. de personas por las cuales ACNUR trabaja y de comunidad de acogida capacitadas(Categoría: Protección de niñez y adolescencia)</t>
  </si>
  <si>
    <t>2.1.3 Servicios que apoyan a la inclusión en la educación, la salud mental y el apoyo psicosocial son proporcionados a los niños y adolescentes más vulnerables.</t>
  </si>
  <si>
    <t>10L06 No. de personas de instituciones capacitadas(Categoría: Apoyo psicosocial)</t>
  </si>
  <si>
    <t>3.2.1 Las personas por las cuales ACNUR trabaja  son apoyadas para que tengan acceso a servicios financieros y  recursos productivos para responder a las necesidades tanto inmediatas como a largo plazo.</t>
  </si>
  <si>
    <t>Procesos de educación financiera</t>
  </si>
  <si>
    <t>11202 No. de personas por las cuales ACNUR trabaja que finalizan procesos de educación financiera</t>
  </si>
  <si>
    <t>3.2.3 El ACNUR ayuda a las personas vulnerables a crear y gestionar empresas, contribuyendo al mismo tiempo a un mercado más inclusivo y promoviendo oportunidades de empleabilidad accesibles.</t>
  </si>
  <si>
    <t xml:space="preserve">Capacitaciones vocacionales - agronegocios </t>
  </si>
  <si>
    <t>11301 No. de personas por las cuales ACNUR trabaja certificadas en capacitación técnica y vocacional</t>
  </si>
  <si>
    <t>SUCUMBIOS-LAGO AGRIO</t>
  </si>
  <si>
    <t>Apoyo al Consumo MDG</t>
  </si>
  <si>
    <t>11401 No. de personas por las cuales ACNUR trabaja que reciben transferencias monetarias(Categoría: Apoyo al consumo MDG)</t>
  </si>
  <si>
    <t>11402 No. de transferencias monetarias realizadas(Categoría: Apoyo al consumo MDG)</t>
  </si>
  <si>
    <t>11403 No. de hogares que reciben transferencias monetarias(Categoría: Apoyo al consumo MDG)</t>
  </si>
  <si>
    <t>Capitales semilla MDG, Agronegocios</t>
  </si>
  <si>
    <t>11408 No. de personas por las cuales ACNUR trabaja que reciben transferencias monetarias(Categoría: Capital financiero)</t>
  </si>
  <si>
    <t>11409 No. de transferencias monetarias realizadas(Categoría: Capital financiero)</t>
  </si>
  <si>
    <t>11410 No. de hogares que reciben transferencias monetarias(Categoría: Capital financiero)</t>
  </si>
  <si>
    <t>Apoyo a emprendedores a través de la organización de ferias</t>
  </si>
  <si>
    <t>11412 No. de personas por las cuales ACNUR trabaja con emprendimientos apoyados para vinculación al mercado y/o comercialización</t>
  </si>
  <si>
    <t>Talleres para el fortalecimiento de capacidades del sector privado y público</t>
  </si>
  <si>
    <t>11702 No. de funcionarios y/o personal de instituciones públicas, privadas y de la sociedad civil, capacitados y sensibilizados en la inclusión socioeconómica de personas por las cuales ACNUR trabaja</t>
  </si>
  <si>
    <t>Fortalecimiento de capacidades de personas de interés en temas de protección</t>
  </si>
  <si>
    <t>10002 No. de personas por las cuales ACNUR trabaja informadas y orientadas a servicios de protección</t>
  </si>
  <si>
    <t>Entrega de kits educativos</t>
  </si>
  <si>
    <t>10L01 No. de personas por las cuales ACNUR trabaja que reciben kits educativos</t>
  </si>
  <si>
    <t>AZUAY-CUENCA, EL ORO-MACHALA, EL ORO-HUAQUILLAS</t>
  </si>
  <si>
    <t>Referencias respiramos inclusión</t>
  </si>
  <si>
    <t>10L08 No. de estudiantes que son remitidos a servicios psicopedagógicos y otros servicios de protección</t>
  </si>
  <si>
    <t>Capacitación a educadores y formación en apoyo psicosocial, bienestar emocional y autocuidado a docentes en el marco de ECW</t>
  </si>
  <si>
    <t>Apoyo psicosocial y pedagógico a niñas, niños y adolescentes</t>
  </si>
  <si>
    <t>10L02 No. de niños, niñas y adolescentes que reciben acompañamiento individual y acceden a la educación</t>
  </si>
  <si>
    <t>Apoyo psicopedagógico a cuidadores para reforzar la importancia de la educación en las niñas y las adolescentes</t>
  </si>
  <si>
    <t>10L03 No. de personas por las cuales ACNUR trabaja y de comunidad de acogida capacitadas(Categoría: Educación)</t>
  </si>
  <si>
    <t>2.1.4 Actividades de sensibilización para reducir la xenofobia, la violencia y la discriminación en el entorno escolar son promovidas.</t>
  </si>
  <si>
    <t>Matrícula UE</t>
  </si>
  <si>
    <t>10M01 No. de estudiantes beneficiados por la implementación de la metodología Respiramos Inclusión</t>
  </si>
  <si>
    <t>Capacitaciones Respiramos Inclusión</t>
  </si>
  <si>
    <t>10M02 No. de personas de instituciones capacitadas(Categoría: Respiramos Inclusión)</t>
  </si>
  <si>
    <t>10M03 No. de unidades educativas en las que se implementa la metodología de Respiramos Inclusión</t>
  </si>
  <si>
    <t>EL ORO-HUAQUILLAS, AZUAY-CUENCA, EL ORO-MACHALA, EL ORO-HUAQUILLAS</t>
  </si>
  <si>
    <t>3.2.2 Las personas por las cuales ACNUR trabaja son apoyadas para que tengan habilidades adecuadas y/o reconocidas para desempeñarse en los mercados laborales y comerciales.</t>
  </si>
  <si>
    <t>Certificación en capacitación técnica y vocacional</t>
  </si>
  <si>
    <t>EL ORO-MACHALA, GUAYAS-GUAYAQUIL, MANABI-MANTA</t>
  </si>
  <si>
    <t>3.4.2 Las iniciativas de comunicación con las comunidades son reforzadas, incluyendo la participación y el liderazgo de las personas por las cuales ACNUR trabaja y las comunidades de acogida para fomentar la resiliencia, la resolución de conflictos y la cohesión social.</t>
  </si>
  <si>
    <t>Formación de promotores comunitarios  y misiones comunitarias</t>
  </si>
  <si>
    <t>11A02 No. de personas por las cuales ACNUR trabaja que participan en proyectos de coexistencia pacífica(Categoría: General)</t>
  </si>
  <si>
    <t>3.4.3 A través de proyectos comunitarios, las personas por las cuales ACNUR trabaja tienen acceso a espacios comunitarios, servicios e infraestructuras sostenibles</t>
  </si>
  <si>
    <t>Iniciativas comunitarias</t>
  </si>
  <si>
    <t>11B02 No. de infraestructuras comunitarias construidas, mejoradas o equipadas</t>
  </si>
  <si>
    <t>PICHINCHA-QUITO, TUNGURAHUA-AMBATO, STO DGO TSACHILAS-SANTO DOMINGO</t>
  </si>
  <si>
    <t>ESMERALDAS-SAN LORENZO, ESMERALDAS-ESMERALDAS, IMBABURA-IBARRA, CARCHI-TULCAN, SUCUMBIOS-LAGO AGRIO, EL ORO-HUAQUILLAS, EL ORO-MACHALA, GUAYAS-GUAYAQUIL, AZUAY-CUENCA, MANABI-MANTA, TUNGURAHUA-AMBATO, PICHINCHA-QUITO, STO DGO TSACHILAS-SANTO DOMINGO</t>
  </si>
  <si>
    <t>ESMERALDAS-SAN LORENZO, ESMERALDAS-ESMERALDAS, IMBABURA-IBARRA, CARCHI-TULCAN, SUCUMBIOS-LAGO AGRIO, MANABI-JUNIN, STO DGO TSACHILAS-SANTO DOMINGO, TUNGURAHUA-AMBATO</t>
  </si>
  <si>
    <t>ESMERALDAS-SAN LORENZO, ESMERALDAS-ESMERALDAS, IMBABURA-IBARRA, CARCHI-TULCAN, SUCUMBIOS-LAGO AGRIO, ESMERALDAS-SAN LORENZO, ESMERALDAS-ESMERALDAS, IMBABURA-IBARRA, CARCHI-TULCAN, SUCUMBIOS-LAGO AGRIO, EL ORO-HUAQUILLAS, EL ORO-MACHALA, GUAYAS-GUAYAQUIL, AZUAY-CUENCA, MANABI-MANTA, TUNGURAHUA-AMBATO, PICHINCHA-QUITO, STO DGO TSACHILAS-SANTO DOMINGO</t>
  </si>
  <si>
    <t>CARCHI-TULCAN, ESMERALDAS-ESMERALDAS, ESMERALDAS-SAN LORENZO, IMBABURA-IBARRA, ORELLANA-ORELLANA, ESMERALDAS-SAN LORENZO, ESMERALDAS-ESMERALDAS, IMBABURA-IBARRA, CARCHI-TULCAN, SUCUMBIOS-LAGO AGRIO, EL ORO-HUAQUILLAS, EL ORO-MACHALA, GUAYAS-GUAYAQUIL, AZUAY-CUENCA, MANABI-MANTA, TUNGURAHUA-AMBATO, PICHINCHA-QUITO, STO DGO TSACHILAS-SANTO DOMINGO</t>
  </si>
  <si>
    <t>IMBABURA-IBARRA, SUCUMBIOS-LAGO AGRIO, ORELLANA-ORELLANA, ESMERALDAS-SAN LORENZO, ESMERALDAS-ESMERALDAS, IMBABURA-IBARRA, CARCHI-TULCAN, SUCUMBIOS-LAGO AGRIO, EL ORO-HUAQUILLAS, EL ORO-MACHALA, GUAYAS-GUAYAQUIL, AZUAY-CUENCA, MANABI-MANTA, TUNGURAHUA-AMBATO, PICHINCHA-QUITO, STO DGO TSACHILAS-SANTO DOMINGO</t>
  </si>
  <si>
    <t>IMBABURA-IBARRA, SUCUMBIOS-LAGO AGRIO, ORELLANA-ORELLANA, ESMERALDAS-SAN LORENZO, ESMERALDAS-ESMERALDAS, IMBABURA-IBARRA, CARCHI-TULCAN, SUCUMBIOS-LAGO AGRIO, ESMERALDAS-SAN LORENZO, ESMERALDAS-ESMERALDAS, IMBABURA-IBARRA, CARCHI-TULCAN, SUCUMBIOS-LAGO AGRIO, EL ORO-HUAQUILLAS, EL ORO-MACHALA, GUAYAS-GUAYAQUIL, AZUAY-CUENCA, MANABI-MANTA, TUNGURAHUA-AMBATO, PICHINCHA-QUITO, STO DGO TSACHILAS-SANTO DOMINGO</t>
  </si>
  <si>
    <t>IMBABURA-IBARRA, CARCHI-TULCAN, PICHINCHA-QUITO</t>
  </si>
  <si>
    <t>ESMERALDAS-SAN LORENZO, ESMERALDAS-ESMERALDAS, IMBABURA-IBARRA, CARCHI-TULCAN, SUCUMBIOS-LAGO AGRIO, GUAYAS-GUAYAQUIL, MANABI-MANTA, TUNGURAHUA-AMBATO, PICHINCHA-QUITO, STO DGO TSACHILAS-SANTO DOMINGO</t>
  </si>
  <si>
    <t>ESMERALDAS-SAN LORENZO, ESMERALDAS-ESMERALDAS, IMBABURA-IBARRA, CARCHI-TULCAN, SUCUMBIOS-LAGO AGRIO, GUAYAS-GUAYAQUIL</t>
  </si>
  <si>
    <t>SUCUMBIOS-LAGO AGRIO, TUNGURAHUA-AMBATO, STO DGO TSACHILAS-SANTO DOMINGO, PICHINCHA-QUITO, EL ORO-MACHALA</t>
  </si>
  <si>
    <t>SUCUMBIOS-LAGO AGRIO, SUCUMBIOS-LAGO AGRIO, TUNGURAHUA-AMBATO, STO DGO TSACHILAS-SANTO DOMINGO, PICHINCHA-QUITO, EL ORO-MACHALA</t>
  </si>
  <si>
    <t>SUCUMBIOS-LAGO AGRIO, SUCUMBIOS-LAGO AGRIO, SUCUMBIOS-LAGO AGRIO, TUNGURAHUA-AMBATO, STO DGO TSACHILAS-SANTO DOMINGO, PICHINCHA-QUITO, EL ORO-MACHALA</t>
  </si>
  <si>
    <t>SUCUMBIOS-LAGO AGRIO, SUCUMBIOS-LAGO AGRIO, SUCUMBIOS-LAGO AGRIO, SUCUMBIOS-LAGO AGRIO, TUNGURAHUA-AMBATO, STO DGO TSACHILAS-SANTO DOMINGO, PICHINCHA-QUITO, EL ORO-MACHALA, GUAYAS-GUAYAQUIL, MANABI-MANTA</t>
  </si>
  <si>
    <t>SUCUMBIOS-LAGO AGRIO, SUCUMBIOS-LAGO AGRIO, SUCUMBIOS-LAGO AGRIO, SUCUMBIOS-LAGO AGRIO, SUCUMBIOS-LAGO AGRIO, TUNGURAHUA-AMBATO, STO DGO TSACHILAS-SANTO DOMINGO, PICHINCHA-QUITO, EL ORO-MACHALA, GUAYAS-GUAYAQUIL, MANABI-MANTA</t>
  </si>
  <si>
    <t>CARCHI-TULCAN, IMBABURA-IBARRA, ESMERALDAS-ESMERALDAS, GUAYAS-GUAYAQUIL</t>
  </si>
  <si>
    <t>MANABI-MANTA, PICHINCHA-QUITO, STO DGO TSACHILAS-SANTO DOMINGO, TUNGURAHUA-AMBATO</t>
  </si>
  <si>
    <t>EL ORO-MACHALA, GUAYAS-GUAYAQUIL, PICHINCHA-QUITO, STO DGO TSACHILAS-SANTO DOMINGO, TUNGURAHUA-AMBATO</t>
  </si>
  <si>
    <t>AZUAY-CUENCA, MANABI-MANTA, PICHINCHA-QUITO, TUNGURAHUA-AMBATO, STO DGO TSACHILAS-SANTO DOMINGO</t>
  </si>
  <si>
    <t>PICHINCHA-QUITO, TUNGURAHUA-AMBATO, STO DGO TSACHILAS-SANTO DOMINGO, MANABI-MANTA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</si>
</sst>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font>
    <font>
      <b/>
      <sz val="8"/>
      <color rgb="FF000000"/>
      <name val="Calibri"/>
      <family val="2"/>
    </font>
    <font>
      <sz val="8"/>
      <color rgb="FF000000"/>
      <name val="Calibri"/>
      <family val="2"/>
    </font>
    <font>
      <sz val="11"/>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style="medium">
        <color rgb="FF000000"/>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applyAlignment="1">
      <alignment vertical="center" wrapText="1"/>
    </xf>
    <xf numFmtId="0" fontId="0" fillId="2" borderId="0" xfId="0" applyFill="1" applyAlignment="1">
      <alignment horizontal="left" vertical="center" wrapText="1"/>
    </xf>
    <xf numFmtId="0" fontId="1" fillId="3" borderId="1" xfId="0" applyFont="1" applyFill="1" applyBorder="1" applyAlignment="1">
      <alignment horizontal="left" vertical="center" wrapText="1"/>
    </xf>
    <xf numFmtId="0" fontId="0" fillId="2" borderId="4" xfId="0" applyFill="1" applyBorder="1" applyAlignment="1">
      <alignment horizontal="left" vertical="center" wrapText="1"/>
    </xf>
    <xf numFmtId="0" fontId="1" fillId="3" borderId="1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0" fillId="2" borderId="14" xfId="0" applyFill="1" applyBorder="1" applyAlignment="1">
      <alignment vertical="center" wrapText="1"/>
    </xf>
    <xf numFmtId="0" fontId="0" fillId="2" borderId="14" xfId="0" applyFill="1" applyBorder="1" applyAlignment="1">
      <alignment horizontal="left" vertical="center" wrapText="1"/>
    </xf>
    <xf numFmtId="0" fontId="3" fillId="2" borderId="14" xfId="0" applyFont="1" applyFill="1" applyBorder="1" applyAlignment="1">
      <alignment horizontal="left" vertical="center" wrapText="1"/>
    </xf>
    <xf numFmtId="0" fontId="0" fillId="4" borderId="14" xfId="0" applyFill="1" applyBorder="1" applyAlignment="1">
      <alignment horizontal="lef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B1BD-C342-4759-9E09-C105A880C987}">
  <sheetPr codeName="Sheet11">
    <tabColor rgb="FF92D050"/>
  </sheetPr>
  <dimension ref="A1:I85"/>
  <sheetViews>
    <sheetView tabSelected="1" zoomScale="80" zoomScaleNormal="80" workbookViewId="0">
      <selection activeCell="A7" sqref="A7:A45"/>
    </sheetView>
  </sheetViews>
  <sheetFormatPr defaultColWidth="9" defaultRowHeight="14.25" x14ac:dyDescent="0.2"/>
  <cols>
    <col min="1" max="1" width="50.5" style="2" customWidth="1"/>
    <col min="2" max="2" width="40.375" style="2" customWidth="1"/>
    <col min="3" max="3" width="45" style="2" customWidth="1"/>
    <col min="4" max="7" width="9" style="1" customWidth="1"/>
    <col min="8" max="8" width="9" style="1" bestFit="1" customWidth="1"/>
    <col min="9" max="9" width="47.625" style="2" customWidth="1"/>
    <col min="10" max="16384" width="9" style="1"/>
  </cols>
  <sheetData>
    <row r="1" spans="1:9" ht="15" thickBot="1" x14ac:dyDescent="0.25"/>
    <row r="2" spans="1:9" ht="14.25" customHeight="1" x14ac:dyDescent="0.2">
      <c r="C2" s="3" t="s">
        <v>0</v>
      </c>
      <c r="D2" s="16" t="s">
        <v>1</v>
      </c>
      <c r="E2" s="17"/>
    </row>
    <row r="3" spans="1:9" ht="14.25" customHeight="1" thickBot="1" x14ac:dyDescent="0.25">
      <c r="C3" s="4" t="s">
        <v>2</v>
      </c>
      <c r="D3" s="18">
        <v>44332</v>
      </c>
      <c r="E3" s="19"/>
    </row>
    <row r="5" spans="1:9" ht="14.25" customHeight="1" thickBot="1" x14ac:dyDescent="0.25">
      <c r="D5" s="20" t="s">
        <v>3</v>
      </c>
      <c r="E5" s="21"/>
      <c r="F5" s="21"/>
      <c r="G5" s="22"/>
    </row>
    <row r="6" spans="1:9" x14ac:dyDescent="0.2">
      <c r="A6" s="5" t="s">
        <v>4</v>
      </c>
      <c r="B6" s="6" t="s">
        <v>5</v>
      </c>
      <c r="C6" s="7" t="s">
        <v>6</v>
      </c>
      <c r="D6" s="8" t="s">
        <v>7</v>
      </c>
      <c r="E6" s="8" t="s">
        <v>8</v>
      </c>
      <c r="F6" s="9" t="s">
        <v>9</v>
      </c>
      <c r="G6" s="10" t="s">
        <v>10</v>
      </c>
      <c r="H6" s="11" t="s">
        <v>11</v>
      </c>
      <c r="I6" s="11" t="s">
        <v>12</v>
      </c>
    </row>
    <row r="7" spans="1:9" ht="57" x14ac:dyDescent="0.2">
      <c r="A7" s="13" t="s">
        <v>13</v>
      </c>
      <c r="B7" s="13" t="s">
        <v>14</v>
      </c>
      <c r="C7" s="13" t="s">
        <v>15</v>
      </c>
      <c r="D7" s="12">
        <v>9107</v>
      </c>
      <c r="E7" s="12">
        <v>3512</v>
      </c>
      <c r="F7" s="12">
        <v>3942</v>
      </c>
      <c r="G7" s="12">
        <v>4154</v>
      </c>
      <c r="H7" s="12">
        <f>SUM(D7:G7)</f>
        <v>20715</v>
      </c>
      <c r="I7" s="14" t="s">
        <v>16</v>
      </c>
    </row>
    <row r="8" spans="1:9" ht="84" customHeight="1" x14ac:dyDescent="0.2">
      <c r="A8" s="13" t="s">
        <v>26</v>
      </c>
      <c r="B8" s="13" t="s">
        <v>27</v>
      </c>
      <c r="C8" s="13" t="s">
        <v>28</v>
      </c>
      <c r="D8" s="12">
        <f>120+150+90</f>
        <v>360</v>
      </c>
      <c r="E8" s="12">
        <f>120+150+90</f>
        <v>360</v>
      </c>
      <c r="F8" s="12">
        <f>120+150+90</f>
        <v>360</v>
      </c>
      <c r="G8" s="12">
        <f>120+150+90</f>
        <v>360</v>
      </c>
      <c r="H8" s="12">
        <f>SUM(D8:G8)</f>
        <v>1440</v>
      </c>
      <c r="I8" s="13" t="s">
        <v>102</v>
      </c>
    </row>
    <row r="9" spans="1:9" ht="84" customHeight="1" x14ac:dyDescent="0.2">
      <c r="A9" s="13" t="s">
        <v>30</v>
      </c>
      <c r="B9" s="13" t="s">
        <v>31</v>
      </c>
      <c r="C9" s="13" t="s">
        <v>32</v>
      </c>
      <c r="D9" s="12">
        <f>34+10+50</f>
        <v>94</v>
      </c>
      <c r="E9" s="12">
        <f>25+10+58</f>
        <v>93</v>
      </c>
      <c r="F9" s="12">
        <f>29+5+50</f>
        <v>84</v>
      </c>
      <c r="G9" s="12">
        <f>32+5+50</f>
        <v>87</v>
      </c>
      <c r="H9" s="12">
        <f>SUM(D9:G9)</f>
        <v>358</v>
      </c>
      <c r="I9" s="13" t="s">
        <v>103</v>
      </c>
    </row>
    <row r="10" spans="1:9" ht="84" customHeight="1" x14ac:dyDescent="0.2">
      <c r="A10" s="13" t="s">
        <v>33</v>
      </c>
      <c r="B10" s="13" t="s">
        <v>34</v>
      </c>
      <c r="C10" s="13" t="s">
        <v>35</v>
      </c>
      <c r="D10" s="12">
        <v>260</v>
      </c>
      <c r="E10" s="12">
        <v>260</v>
      </c>
      <c r="F10" s="12">
        <v>260</v>
      </c>
      <c r="G10" s="12">
        <v>260</v>
      </c>
      <c r="H10" s="12">
        <f>SUM(D10:G10)</f>
        <v>1040</v>
      </c>
      <c r="I10" s="13" t="s">
        <v>104</v>
      </c>
    </row>
    <row r="11" spans="1:9" ht="84" customHeight="1" x14ac:dyDescent="0.2">
      <c r="A11" s="13" t="s">
        <v>36</v>
      </c>
      <c r="B11" s="13" t="s">
        <v>37</v>
      </c>
      <c r="C11" s="13" t="s">
        <v>38</v>
      </c>
      <c r="D11" s="12">
        <v>198</v>
      </c>
      <c r="E11" s="12">
        <v>198</v>
      </c>
      <c r="F11" s="12">
        <v>198</v>
      </c>
      <c r="G11" s="12">
        <v>198</v>
      </c>
      <c r="H11" s="12">
        <f>SUM(D11:G11)</f>
        <v>792</v>
      </c>
      <c r="I11" s="13" t="s">
        <v>105</v>
      </c>
    </row>
    <row r="12" spans="1:9" ht="84" customHeight="1" x14ac:dyDescent="0.2">
      <c r="A12" s="13" t="s">
        <v>36</v>
      </c>
      <c r="B12" s="13" t="s">
        <v>39</v>
      </c>
      <c r="C12" s="13" t="s">
        <v>40</v>
      </c>
      <c r="D12" s="12">
        <v>226</v>
      </c>
      <c r="E12" s="12">
        <v>223</v>
      </c>
      <c r="F12" s="12">
        <v>226</v>
      </c>
      <c r="G12" s="12">
        <v>223</v>
      </c>
      <c r="H12" s="12">
        <f>SUM(D12:G12)</f>
        <v>898</v>
      </c>
      <c r="I12" s="13" t="s">
        <v>106</v>
      </c>
    </row>
    <row r="13" spans="1:9" ht="156.75" x14ac:dyDescent="0.2">
      <c r="A13" s="13" t="s">
        <v>41</v>
      </c>
      <c r="B13" s="13" t="s">
        <v>42</v>
      </c>
      <c r="C13" s="13" t="s">
        <v>43</v>
      </c>
      <c r="D13" s="12">
        <v>260</v>
      </c>
      <c r="E13" s="12">
        <v>260</v>
      </c>
      <c r="F13" s="12">
        <v>260</v>
      </c>
      <c r="G13" s="12">
        <v>260</v>
      </c>
      <c r="H13" s="12">
        <f>SUM(D13:G13)</f>
        <v>1040</v>
      </c>
      <c r="I13" s="13" t="s">
        <v>107</v>
      </c>
    </row>
    <row r="14" spans="1:9" ht="85.5" x14ac:dyDescent="0.2">
      <c r="A14" s="13" t="s">
        <v>44</v>
      </c>
      <c r="B14" s="13" t="s">
        <v>45</v>
      </c>
      <c r="C14" s="13" t="s">
        <v>46</v>
      </c>
      <c r="D14" s="12">
        <v>39</v>
      </c>
      <c r="E14" s="12">
        <v>39</v>
      </c>
      <c r="F14" s="12">
        <v>39</v>
      </c>
      <c r="G14" s="12">
        <v>39</v>
      </c>
      <c r="H14" s="12">
        <f>SUM(D14:G14)</f>
        <v>156</v>
      </c>
      <c r="I14" s="13" t="s">
        <v>108</v>
      </c>
    </row>
    <row r="15" spans="1:9" ht="128.25" x14ac:dyDescent="0.2">
      <c r="A15" s="13" t="s">
        <v>44</v>
      </c>
      <c r="B15" s="13" t="s">
        <v>47</v>
      </c>
      <c r="C15" s="13" t="s">
        <v>48</v>
      </c>
      <c r="D15" s="12">
        <v>132</v>
      </c>
      <c r="E15" s="12">
        <v>132</v>
      </c>
      <c r="F15" s="12">
        <v>132</v>
      </c>
      <c r="G15" s="12">
        <v>132</v>
      </c>
      <c r="H15" s="12">
        <f>SUM(D15:G15)</f>
        <v>528</v>
      </c>
      <c r="I15" s="13" t="s">
        <v>104</v>
      </c>
    </row>
    <row r="16" spans="1:9" ht="85.5" x14ac:dyDescent="0.2">
      <c r="A16" s="13" t="s">
        <v>49</v>
      </c>
      <c r="B16" s="13" t="s">
        <v>50</v>
      </c>
      <c r="C16" s="13" t="s">
        <v>51</v>
      </c>
      <c r="D16" s="12">
        <v>130</v>
      </c>
      <c r="E16" s="12">
        <v>130</v>
      </c>
      <c r="F16" s="12">
        <v>130</v>
      </c>
      <c r="G16" s="12">
        <v>110</v>
      </c>
      <c r="H16" s="12">
        <f>SUM(D16:G16)</f>
        <v>500</v>
      </c>
      <c r="I16" s="13" t="s">
        <v>109</v>
      </c>
    </row>
    <row r="17" spans="1:9" ht="128.25" x14ac:dyDescent="0.2">
      <c r="A17" s="13" t="s">
        <v>52</v>
      </c>
      <c r="B17" s="13" t="s">
        <v>80</v>
      </c>
      <c r="C17" s="13" t="s">
        <v>53</v>
      </c>
      <c r="D17" s="12">
        <v>577</v>
      </c>
      <c r="E17" s="12">
        <v>567</v>
      </c>
      <c r="F17" s="12">
        <v>568</v>
      </c>
      <c r="G17" s="12">
        <v>548</v>
      </c>
      <c r="H17" s="12">
        <f>SUM(D17:G17)</f>
        <v>2260</v>
      </c>
      <c r="I17" s="13" t="s">
        <v>104</v>
      </c>
    </row>
    <row r="18" spans="1:9" ht="57" x14ac:dyDescent="0.2">
      <c r="A18" s="13" t="s">
        <v>54</v>
      </c>
      <c r="B18" s="13" t="s">
        <v>55</v>
      </c>
      <c r="C18" s="13" t="s">
        <v>56</v>
      </c>
      <c r="D18" s="12">
        <v>0</v>
      </c>
      <c r="E18" s="12">
        <v>70</v>
      </c>
      <c r="F18" s="12">
        <v>75</v>
      </c>
      <c r="G18" s="12">
        <v>0</v>
      </c>
      <c r="H18" s="12">
        <f>SUM(D18:G18)</f>
        <v>145</v>
      </c>
      <c r="I18" s="13" t="s">
        <v>110</v>
      </c>
    </row>
    <row r="19" spans="1:9" ht="57" x14ac:dyDescent="0.2">
      <c r="A19" s="13" t="s">
        <v>57</v>
      </c>
      <c r="B19" s="13" t="s">
        <v>58</v>
      </c>
      <c r="C19" s="13" t="s">
        <v>59</v>
      </c>
      <c r="D19" s="12">
        <v>0</v>
      </c>
      <c r="E19" s="12">
        <v>0</v>
      </c>
      <c r="F19" s="12">
        <v>6</v>
      </c>
      <c r="G19" s="12">
        <v>0</v>
      </c>
      <c r="H19" s="12">
        <f>SUM(D19:G19)</f>
        <v>6</v>
      </c>
      <c r="I19" s="13" t="s">
        <v>60</v>
      </c>
    </row>
    <row r="20" spans="1:9" ht="57" x14ac:dyDescent="0.2">
      <c r="A20" s="13" t="s">
        <v>57</v>
      </c>
      <c r="B20" s="13" t="s">
        <v>61</v>
      </c>
      <c r="C20" s="13" t="s">
        <v>62</v>
      </c>
      <c r="D20" s="12">
        <v>306</v>
      </c>
      <c r="E20" s="12">
        <v>0</v>
      </c>
      <c r="F20" s="12">
        <v>0</v>
      </c>
      <c r="G20" s="12">
        <v>0</v>
      </c>
      <c r="H20" s="12">
        <f>SUM(D20:G20)</f>
        <v>306</v>
      </c>
      <c r="I20" s="13" t="s">
        <v>111</v>
      </c>
    </row>
    <row r="21" spans="1:9" ht="57" x14ac:dyDescent="0.2">
      <c r="A21" s="13" t="s">
        <v>57</v>
      </c>
      <c r="B21" s="13" t="s">
        <v>61</v>
      </c>
      <c r="C21" s="13" t="s">
        <v>63</v>
      </c>
      <c r="D21" s="12">
        <v>138</v>
      </c>
      <c r="E21" s="12">
        <v>241</v>
      </c>
      <c r="F21" s="12">
        <v>90</v>
      </c>
      <c r="G21" s="12">
        <v>0</v>
      </c>
      <c r="H21" s="12">
        <f>SUM(D21:G21)</f>
        <v>469</v>
      </c>
      <c r="I21" s="13" t="s">
        <v>111</v>
      </c>
    </row>
    <row r="22" spans="1:9" ht="57" x14ac:dyDescent="0.2">
      <c r="A22" s="13" t="s">
        <v>57</v>
      </c>
      <c r="B22" s="13" t="s">
        <v>61</v>
      </c>
      <c r="C22" s="13" t="s">
        <v>64</v>
      </c>
      <c r="D22" s="12">
        <v>94</v>
      </c>
      <c r="E22" s="12">
        <v>0</v>
      </c>
      <c r="F22" s="12">
        <v>0</v>
      </c>
      <c r="G22" s="12">
        <v>0</v>
      </c>
      <c r="H22" s="12">
        <f>SUM(D22:G22)</f>
        <v>94</v>
      </c>
      <c r="I22" s="13" t="s">
        <v>112</v>
      </c>
    </row>
    <row r="23" spans="1:9" ht="57" x14ac:dyDescent="0.2">
      <c r="A23" s="13" t="s">
        <v>57</v>
      </c>
      <c r="B23" s="13" t="s">
        <v>65</v>
      </c>
      <c r="C23" s="13" t="s">
        <v>66</v>
      </c>
      <c r="D23" s="12">
        <v>0</v>
      </c>
      <c r="E23" s="12">
        <v>39</v>
      </c>
      <c r="F23" s="12">
        <v>37</v>
      </c>
      <c r="G23" s="12">
        <v>26</v>
      </c>
      <c r="H23" s="12">
        <f>SUM(D23:G23)</f>
        <v>102</v>
      </c>
      <c r="I23" s="13" t="s">
        <v>113</v>
      </c>
    </row>
    <row r="24" spans="1:9" ht="85.5" x14ac:dyDescent="0.2">
      <c r="A24" s="13" t="s">
        <v>57</v>
      </c>
      <c r="B24" s="13" t="s">
        <v>65</v>
      </c>
      <c r="C24" s="13" t="s">
        <v>67</v>
      </c>
      <c r="D24" s="12">
        <v>0</v>
      </c>
      <c r="E24" s="12">
        <v>16</v>
      </c>
      <c r="F24" s="12">
        <v>14</v>
      </c>
      <c r="G24" s="12">
        <v>5</v>
      </c>
      <c r="H24" s="12">
        <f>SUM(D24:G24)</f>
        <v>35</v>
      </c>
      <c r="I24" s="13" t="s">
        <v>114</v>
      </c>
    </row>
    <row r="25" spans="1:9" ht="85.5" x14ac:dyDescent="0.2">
      <c r="A25" s="13" t="s">
        <v>57</v>
      </c>
      <c r="B25" s="13" t="s">
        <v>65</v>
      </c>
      <c r="C25" s="13" t="s">
        <v>68</v>
      </c>
      <c r="D25" s="12">
        <v>0</v>
      </c>
      <c r="E25" s="12">
        <v>31</v>
      </c>
      <c r="F25" s="12">
        <v>34</v>
      </c>
      <c r="G25" s="12">
        <v>20</v>
      </c>
      <c r="H25" s="12">
        <f>SUM(D25:G25)</f>
        <v>85</v>
      </c>
      <c r="I25" s="13" t="s">
        <v>115</v>
      </c>
    </row>
    <row r="26" spans="1:9" ht="57" x14ac:dyDescent="0.2">
      <c r="A26" s="13" t="s">
        <v>57</v>
      </c>
      <c r="B26" s="13" t="s">
        <v>69</v>
      </c>
      <c r="C26" s="13" t="s">
        <v>70</v>
      </c>
      <c r="D26" s="12">
        <v>0</v>
      </c>
      <c r="E26" s="12">
        <v>10</v>
      </c>
      <c r="F26" s="12">
        <v>21</v>
      </c>
      <c r="G26" s="12">
        <v>20</v>
      </c>
      <c r="H26" s="12">
        <f>SUM(D26:G26)</f>
        <v>51</v>
      </c>
      <c r="I26" s="13" t="s">
        <v>116</v>
      </c>
    </row>
    <row r="27" spans="1:9" ht="71.25" x14ac:dyDescent="0.2">
      <c r="A27" s="13" t="s">
        <v>57</v>
      </c>
      <c r="B27" s="13" t="s">
        <v>71</v>
      </c>
      <c r="C27" s="13" t="s">
        <v>72</v>
      </c>
      <c r="D27" s="12">
        <v>0</v>
      </c>
      <c r="E27" s="12">
        <v>32</v>
      </c>
      <c r="F27" s="12">
        <v>32</v>
      </c>
      <c r="G27" s="12">
        <v>36</v>
      </c>
      <c r="H27" s="12">
        <f>SUM(D27:G27)</f>
        <v>100</v>
      </c>
      <c r="I27" s="13" t="s">
        <v>29</v>
      </c>
    </row>
    <row r="28" spans="1:9" ht="57" x14ac:dyDescent="0.2">
      <c r="A28" s="13" t="s">
        <v>26</v>
      </c>
      <c r="B28" s="13" t="s">
        <v>73</v>
      </c>
      <c r="C28" s="13" t="s">
        <v>74</v>
      </c>
      <c r="D28" s="12">
        <f>88+350</f>
        <v>438</v>
      </c>
      <c r="E28" s="12">
        <f>87+350</f>
        <v>437</v>
      </c>
      <c r="F28" s="12">
        <f>88+350</f>
        <v>438</v>
      </c>
      <c r="G28" s="12">
        <f>87+350</f>
        <v>437</v>
      </c>
      <c r="H28" s="12">
        <f>SUM(D28:G28)</f>
        <v>1750</v>
      </c>
      <c r="I28" s="13" t="s">
        <v>117</v>
      </c>
    </row>
    <row r="29" spans="1:9" ht="42.75" x14ac:dyDescent="0.2">
      <c r="A29" s="13" t="s">
        <v>52</v>
      </c>
      <c r="B29" s="13" t="s">
        <v>75</v>
      </c>
      <c r="C29" s="13" t="s">
        <v>76</v>
      </c>
      <c r="D29" s="12">
        <v>18</v>
      </c>
      <c r="E29" s="12">
        <v>500</v>
      </c>
      <c r="F29" s="12">
        <v>500</v>
      </c>
      <c r="G29" s="12">
        <v>119</v>
      </c>
      <c r="H29" s="12">
        <f>SUM(D29:G29)</f>
        <v>1137</v>
      </c>
      <c r="I29" s="13" t="s">
        <v>77</v>
      </c>
    </row>
    <row r="30" spans="1:9" ht="42.75" x14ac:dyDescent="0.2">
      <c r="A30" s="13" t="s">
        <v>52</v>
      </c>
      <c r="B30" s="13" t="s">
        <v>78</v>
      </c>
      <c r="C30" s="13" t="s">
        <v>79</v>
      </c>
      <c r="D30" s="12">
        <v>9</v>
      </c>
      <c r="E30" s="12">
        <v>9</v>
      </c>
      <c r="F30" s="12">
        <v>10</v>
      </c>
      <c r="G30" s="12">
        <v>10</v>
      </c>
      <c r="H30" s="12">
        <f>SUM(D30:G30)</f>
        <v>38</v>
      </c>
      <c r="I30" s="13" t="s">
        <v>77</v>
      </c>
    </row>
    <row r="31" spans="1:9" ht="42.75" x14ac:dyDescent="0.2">
      <c r="A31" s="13" t="s">
        <v>52</v>
      </c>
      <c r="B31" s="13" t="s">
        <v>81</v>
      </c>
      <c r="C31" s="13" t="s">
        <v>82</v>
      </c>
      <c r="D31" s="12">
        <v>0</v>
      </c>
      <c r="E31" s="12">
        <v>0</v>
      </c>
      <c r="F31" s="12">
        <v>235</v>
      </c>
      <c r="G31" s="12">
        <v>235</v>
      </c>
      <c r="H31" s="12">
        <f>SUM(D31:G31)</f>
        <v>470</v>
      </c>
      <c r="I31" s="13" t="s">
        <v>77</v>
      </c>
    </row>
    <row r="32" spans="1:9" ht="42.75" x14ac:dyDescent="0.2">
      <c r="A32" s="13" t="s">
        <v>52</v>
      </c>
      <c r="B32" s="13" t="s">
        <v>83</v>
      </c>
      <c r="C32" s="13" t="s">
        <v>84</v>
      </c>
      <c r="D32" s="12">
        <v>451</v>
      </c>
      <c r="E32" s="12">
        <v>450</v>
      </c>
      <c r="F32" s="12">
        <v>450</v>
      </c>
      <c r="G32" s="12">
        <v>451</v>
      </c>
      <c r="H32" s="12">
        <f>SUM(D32:G32)</f>
        <v>1802</v>
      </c>
      <c r="I32" s="13" t="s">
        <v>77</v>
      </c>
    </row>
    <row r="33" spans="1:9" ht="42.75" x14ac:dyDescent="0.2">
      <c r="A33" s="13" t="s">
        <v>85</v>
      </c>
      <c r="B33" s="13" t="s">
        <v>86</v>
      </c>
      <c r="C33" s="13" t="s">
        <v>87</v>
      </c>
      <c r="D33" s="12">
        <v>0</v>
      </c>
      <c r="E33" s="12">
        <v>0</v>
      </c>
      <c r="F33" s="12">
        <v>0</v>
      </c>
      <c r="G33" s="12">
        <v>0</v>
      </c>
      <c r="H33" s="12">
        <f>SUM(D33:G33)</f>
        <v>0</v>
      </c>
      <c r="I33" s="13" t="s">
        <v>77</v>
      </c>
    </row>
    <row r="34" spans="1:9" ht="42.75" x14ac:dyDescent="0.2">
      <c r="A34" s="13" t="s">
        <v>85</v>
      </c>
      <c r="B34" s="13" t="s">
        <v>88</v>
      </c>
      <c r="C34" s="13" t="s">
        <v>89</v>
      </c>
      <c r="D34" s="12">
        <v>15</v>
      </c>
      <c r="E34" s="12">
        <v>15</v>
      </c>
      <c r="F34" s="12">
        <v>15</v>
      </c>
      <c r="G34" s="12">
        <v>15</v>
      </c>
      <c r="H34" s="12">
        <f>SUM(D34:G34)</f>
        <v>60</v>
      </c>
      <c r="I34" s="13" t="s">
        <v>77</v>
      </c>
    </row>
    <row r="35" spans="1:9" ht="42.75" x14ac:dyDescent="0.2">
      <c r="A35" s="13" t="s">
        <v>85</v>
      </c>
      <c r="B35" s="13" t="s">
        <v>88</v>
      </c>
      <c r="C35" s="13" t="s">
        <v>90</v>
      </c>
      <c r="D35" s="12">
        <v>0</v>
      </c>
      <c r="E35" s="12">
        <v>0</v>
      </c>
      <c r="F35" s="12">
        <v>10</v>
      </c>
      <c r="G35" s="12">
        <v>0</v>
      </c>
      <c r="H35" s="12">
        <f>SUM(D35:G35)</f>
        <v>10</v>
      </c>
      <c r="I35" s="13" t="s">
        <v>91</v>
      </c>
    </row>
    <row r="36" spans="1:9" ht="57" x14ac:dyDescent="0.2">
      <c r="A36" s="13" t="s">
        <v>92</v>
      </c>
      <c r="B36" s="13" t="s">
        <v>93</v>
      </c>
      <c r="C36" s="13" t="s">
        <v>59</v>
      </c>
      <c r="D36" s="12">
        <v>0</v>
      </c>
      <c r="E36" s="12">
        <v>10</v>
      </c>
      <c r="F36" s="12">
        <v>60</v>
      </c>
      <c r="G36" s="12">
        <v>52</v>
      </c>
      <c r="H36" s="12">
        <f>SUM(D36:G36)</f>
        <v>122</v>
      </c>
      <c r="I36" s="13" t="s">
        <v>118</v>
      </c>
    </row>
    <row r="37" spans="1:9" ht="57" x14ac:dyDescent="0.2">
      <c r="A37" s="13" t="s">
        <v>57</v>
      </c>
      <c r="B37" s="13" t="s">
        <v>65</v>
      </c>
      <c r="C37" s="13" t="s">
        <v>68</v>
      </c>
      <c r="D37" s="12"/>
      <c r="E37" s="12"/>
      <c r="F37" s="12"/>
      <c r="G37" s="12"/>
      <c r="H37" s="12">
        <f>SUM(D37:G37)</f>
        <v>0</v>
      </c>
      <c r="I37" s="13" t="s">
        <v>94</v>
      </c>
    </row>
    <row r="38" spans="1:9" ht="99.75" x14ac:dyDescent="0.2">
      <c r="A38" s="13" t="s">
        <v>17</v>
      </c>
      <c r="B38" s="13" t="s">
        <v>18</v>
      </c>
      <c r="C38" s="13" t="s">
        <v>19</v>
      </c>
      <c r="D38" s="12">
        <v>300</v>
      </c>
      <c r="E38" s="12">
        <v>650</v>
      </c>
      <c r="F38" s="12">
        <v>650</v>
      </c>
      <c r="G38" s="12">
        <v>300</v>
      </c>
      <c r="H38" s="12">
        <f>SUM(D38:G38)</f>
        <v>1900</v>
      </c>
      <c r="I38" s="14" t="s">
        <v>20</v>
      </c>
    </row>
    <row r="39" spans="1:9" ht="99.75" x14ac:dyDescent="0.2">
      <c r="A39" s="13" t="s">
        <v>17</v>
      </c>
      <c r="B39" s="13" t="s">
        <v>21</v>
      </c>
      <c r="C39" s="13" t="s">
        <v>22</v>
      </c>
      <c r="D39" s="12">
        <v>400</v>
      </c>
      <c r="E39" s="12">
        <v>400</v>
      </c>
      <c r="F39" s="12">
        <v>400</v>
      </c>
      <c r="G39" s="12">
        <v>400</v>
      </c>
      <c r="H39" s="12">
        <f>SUM(D39:G39)</f>
        <v>1600</v>
      </c>
      <c r="I39" s="14" t="s">
        <v>20</v>
      </c>
    </row>
    <row r="40" spans="1:9" ht="99.75" x14ac:dyDescent="0.2">
      <c r="A40" s="13" t="s">
        <v>17</v>
      </c>
      <c r="B40" s="13" t="s">
        <v>21</v>
      </c>
      <c r="C40" s="13" t="s">
        <v>23</v>
      </c>
      <c r="D40" s="12">
        <v>375</v>
      </c>
      <c r="E40" s="12">
        <v>375</v>
      </c>
      <c r="F40" s="12">
        <v>375</v>
      </c>
      <c r="G40" s="12">
        <v>375</v>
      </c>
      <c r="H40" s="12">
        <f>SUM(D40:G40)</f>
        <v>1500</v>
      </c>
      <c r="I40" s="14" t="s">
        <v>20</v>
      </c>
    </row>
    <row r="41" spans="1:9" ht="99.75" x14ac:dyDescent="0.2">
      <c r="A41" s="13" t="s">
        <v>17</v>
      </c>
      <c r="B41" s="13" t="s">
        <v>21</v>
      </c>
      <c r="C41" s="13" t="s">
        <v>24</v>
      </c>
      <c r="D41" s="12">
        <v>125</v>
      </c>
      <c r="E41" s="12">
        <v>125</v>
      </c>
      <c r="F41" s="12">
        <v>125</v>
      </c>
      <c r="G41" s="12">
        <v>125</v>
      </c>
      <c r="H41" s="12">
        <f>SUM(D41:G41)</f>
        <v>500</v>
      </c>
      <c r="I41" s="14" t="s">
        <v>20</v>
      </c>
    </row>
    <row r="42" spans="1:9" ht="99.75" x14ac:dyDescent="0.2">
      <c r="A42" s="13" t="s">
        <v>17</v>
      </c>
      <c r="B42" s="13" t="s">
        <v>21</v>
      </c>
      <c r="C42" s="13" t="s">
        <v>25</v>
      </c>
      <c r="D42" s="12">
        <v>125</v>
      </c>
      <c r="E42" s="12">
        <v>125</v>
      </c>
      <c r="F42" s="12">
        <v>125</v>
      </c>
      <c r="G42" s="12">
        <v>125</v>
      </c>
      <c r="H42" s="12">
        <f>SUM(D42:G42)</f>
        <v>500</v>
      </c>
      <c r="I42" s="14" t="s">
        <v>20</v>
      </c>
    </row>
    <row r="43" spans="1:9" ht="57" x14ac:dyDescent="0.2">
      <c r="A43" s="13" t="s">
        <v>57</v>
      </c>
      <c r="B43" s="13" t="s">
        <v>65</v>
      </c>
      <c r="C43" s="13" t="s">
        <v>68</v>
      </c>
      <c r="D43" s="12"/>
      <c r="E43" s="12"/>
      <c r="F43" s="12"/>
      <c r="G43" s="12"/>
      <c r="H43" s="12">
        <f>SUM(D43:G43)</f>
        <v>0</v>
      </c>
      <c r="I43" s="13" t="s">
        <v>101</v>
      </c>
    </row>
    <row r="44" spans="1:9" ht="71.25" x14ac:dyDescent="0.2">
      <c r="A44" s="13" t="s">
        <v>95</v>
      </c>
      <c r="B44" s="13" t="s">
        <v>96</v>
      </c>
      <c r="C44" s="13" t="s">
        <v>97</v>
      </c>
      <c r="D44" s="12">
        <v>80</v>
      </c>
      <c r="E44" s="12">
        <v>80</v>
      </c>
      <c r="F44" s="12">
        <v>130</v>
      </c>
      <c r="G44" s="12">
        <v>80</v>
      </c>
      <c r="H44" s="12">
        <f>SUM(D44:G44)</f>
        <v>370</v>
      </c>
      <c r="I44" s="13" t="s">
        <v>119</v>
      </c>
    </row>
    <row r="45" spans="1:9" ht="42.75" x14ac:dyDescent="0.2">
      <c r="A45" s="13" t="s">
        <v>98</v>
      </c>
      <c r="B45" s="13" t="s">
        <v>99</v>
      </c>
      <c r="C45" s="13" t="s">
        <v>100</v>
      </c>
      <c r="D45" s="12">
        <v>0</v>
      </c>
      <c r="E45" s="12">
        <v>0</v>
      </c>
      <c r="F45" s="12">
        <v>4</v>
      </c>
      <c r="G45" s="12">
        <v>3</v>
      </c>
      <c r="H45" s="12">
        <f>SUM(D45:G45)</f>
        <v>7</v>
      </c>
      <c r="I45" s="13" t="s">
        <v>120</v>
      </c>
    </row>
    <row r="46" spans="1:9" x14ac:dyDescent="0.2">
      <c r="A46" s="13"/>
      <c r="B46" s="13"/>
      <c r="C46" s="13"/>
      <c r="D46" s="12"/>
      <c r="E46" s="12"/>
      <c r="F46" s="12"/>
      <c r="G46" s="12"/>
      <c r="H46" s="12"/>
      <c r="I46" s="13"/>
    </row>
    <row r="47" spans="1:9" x14ac:dyDescent="0.2">
      <c r="A47" s="13"/>
      <c r="B47" s="13"/>
      <c r="C47" s="13"/>
      <c r="D47" s="12"/>
      <c r="E47" s="12"/>
      <c r="F47" s="12"/>
      <c r="G47" s="12"/>
      <c r="H47" s="12"/>
      <c r="I47" s="13"/>
    </row>
    <row r="48" spans="1:9" x14ac:dyDescent="0.2">
      <c r="A48" s="13"/>
      <c r="B48" s="13"/>
      <c r="C48" s="13"/>
      <c r="D48" s="12"/>
      <c r="E48" s="12"/>
      <c r="F48" s="12"/>
      <c r="G48" s="12"/>
      <c r="H48" s="12"/>
      <c r="I48" s="13"/>
    </row>
    <row r="49" spans="1:9" x14ac:dyDescent="0.2">
      <c r="A49" s="13"/>
      <c r="B49" s="13"/>
      <c r="C49" s="13"/>
      <c r="D49" s="12"/>
      <c r="E49" s="12"/>
      <c r="F49" s="12"/>
      <c r="G49" s="12"/>
      <c r="H49" s="12"/>
      <c r="I49" s="13"/>
    </row>
    <row r="50" spans="1:9" x14ac:dyDescent="0.2">
      <c r="A50" s="13"/>
      <c r="B50" s="13"/>
      <c r="C50" s="13"/>
      <c r="D50" s="12"/>
      <c r="E50" s="12"/>
      <c r="F50" s="12"/>
      <c r="G50" s="12"/>
      <c r="H50" s="12"/>
      <c r="I50" s="13"/>
    </row>
    <row r="51" spans="1:9" x14ac:dyDescent="0.2">
      <c r="A51" s="13"/>
      <c r="B51" s="13"/>
      <c r="C51" s="13"/>
      <c r="D51" s="12"/>
      <c r="E51" s="12"/>
      <c r="F51" s="12"/>
      <c r="G51" s="12"/>
      <c r="H51" s="12"/>
      <c r="I51" s="13"/>
    </row>
    <row r="52" spans="1:9" x14ac:dyDescent="0.2">
      <c r="A52" s="13"/>
      <c r="B52" s="13"/>
      <c r="C52" s="13"/>
      <c r="D52" s="12"/>
      <c r="E52" s="12"/>
      <c r="F52" s="12"/>
      <c r="G52" s="12"/>
      <c r="H52" s="12"/>
      <c r="I52" s="13"/>
    </row>
    <row r="53" spans="1:9" x14ac:dyDescent="0.2">
      <c r="A53" s="13"/>
      <c r="B53" s="13"/>
      <c r="C53" s="13"/>
      <c r="D53" s="12"/>
      <c r="E53" s="12"/>
      <c r="F53" s="12"/>
      <c r="G53" s="12"/>
      <c r="H53" s="12"/>
      <c r="I53" s="13"/>
    </row>
    <row r="54" spans="1:9" x14ac:dyDescent="0.2">
      <c r="A54" s="13"/>
      <c r="B54" s="13"/>
      <c r="C54" s="13"/>
      <c r="D54" s="12"/>
      <c r="E54" s="12"/>
      <c r="F54" s="12"/>
      <c r="G54" s="12"/>
      <c r="H54" s="12"/>
      <c r="I54" s="13"/>
    </row>
    <row r="55" spans="1:9" x14ac:dyDescent="0.2">
      <c r="A55" s="13"/>
      <c r="B55" s="13"/>
      <c r="C55" s="13"/>
      <c r="D55" s="12"/>
      <c r="E55" s="12"/>
      <c r="F55" s="12"/>
      <c r="G55" s="12"/>
      <c r="H55" s="12"/>
      <c r="I55" s="13"/>
    </row>
    <row r="56" spans="1:9" x14ac:dyDescent="0.2">
      <c r="A56" s="13"/>
      <c r="B56" s="13"/>
      <c r="C56" s="13"/>
      <c r="D56" s="12"/>
      <c r="E56" s="12"/>
      <c r="F56" s="12"/>
      <c r="G56" s="12"/>
      <c r="H56" s="12"/>
      <c r="I56" s="13"/>
    </row>
    <row r="57" spans="1:9" x14ac:dyDescent="0.2">
      <c r="A57" s="13"/>
      <c r="B57" s="13"/>
      <c r="C57" s="13"/>
      <c r="D57" s="12"/>
      <c r="E57" s="12"/>
      <c r="F57" s="12"/>
      <c r="G57" s="12"/>
      <c r="H57" s="12"/>
      <c r="I57" s="13"/>
    </row>
    <row r="58" spans="1:9" x14ac:dyDescent="0.2">
      <c r="A58" s="13"/>
      <c r="B58" s="13"/>
      <c r="C58" s="13"/>
      <c r="D58" s="12"/>
      <c r="E58" s="12"/>
      <c r="F58" s="12"/>
      <c r="G58" s="12"/>
      <c r="H58" s="12"/>
      <c r="I58" s="13"/>
    </row>
    <row r="59" spans="1:9" x14ac:dyDescent="0.2">
      <c r="A59" s="13"/>
      <c r="B59" s="13"/>
      <c r="C59" s="13"/>
      <c r="D59" s="12"/>
      <c r="E59" s="12"/>
      <c r="F59" s="12"/>
      <c r="G59" s="12"/>
      <c r="H59" s="12"/>
      <c r="I59" s="13"/>
    </row>
    <row r="60" spans="1:9" x14ac:dyDescent="0.2">
      <c r="A60" s="13"/>
      <c r="B60" s="13"/>
      <c r="C60" s="13"/>
      <c r="D60" s="12"/>
      <c r="E60" s="12"/>
      <c r="F60" s="12"/>
      <c r="G60" s="12"/>
      <c r="H60" s="12"/>
      <c r="I60" s="13"/>
    </row>
    <row r="61" spans="1:9" x14ac:dyDescent="0.2">
      <c r="A61" s="13"/>
      <c r="B61" s="13"/>
      <c r="C61" s="13"/>
      <c r="D61" s="12"/>
      <c r="E61" s="12"/>
      <c r="F61" s="12"/>
      <c r="G61" s="12"/>
      <c r="H61" s="12"/>
      <c r="I61" s="13"/>
    </row>
    <row r="62" spans="1:9" x14ac:dyDescent="0.2">
      <c r="A62" s="13"/>
      <c r="B62" s="13"/>
      <c r="C62" s="13"/>
      <c r="D62" s="12"/>
      <c r="E62" s="12"/>
      <c r="F62" s="12"/>
      <c r="G62" s="12"/>
      <c r="H62" s="12"/>
      <c r="I62" s="13"/>
    </row>
    <row r="63" spans="1:9" x14ac:dyDescent="0.2">
      <c r="A63" s="13"/>
      <c r="B63" s="13"/>
      <c r="C63" s="13"/>
      <c r="D63" s="12"/>
      <c r="E63" s="12"/>
      <c r="F63" s="12"/>
      <c r="G63" s="12"/>
      <c r="H63" s="12"/>
      <c r="I63" s="13"/>
    </row>
    <row r="64" spans="1:9" x14ac:dyDescent="0.2">
      <c r="A64" s="13"/>
      <c r="B64" s="13"/>
      <c r="C64" s="13"/>
      <c r="D64" s="12"/>
      <c r="E64" s="12"/>
      <c r="F64" s="12"/>
      <c r="G64" s="12"/>
      <c r="H64" s="12"/>
      <c r="I64" s="13"/>
    </row>
    <row r="65" spans="1:9" x14ac:dyDescent="0.2">
      <c r="A65" s="13"/>
      <c r="B65" s="13"/>
      <c r="C65" s="13"/>
      <c r="D65" s="12"/>
      <c r="E65" s="12"/>
      <c r="F65" s="12"/>
      <c r="G65" s="12"/>
      <c r="H65" s="12"/>
      <c r="I65" s="13"/>
    </row>
    <row r="66" spans="1:9" x14ac:dyDescent="0.2">
      <c r="A66" s="13"/>
      <c r="B66" s="13"/>
      <c r="C66" s="13"/>
      <c r="D66" s="12"/>
      <c r="E66" s="12"/>
      <c r="F66" s="12"/>
      <c r="G66" s="12"/>
      <c r="H66" s="12"/>
      <c r="I66" s="13"/>
    </row>
    <row r="67" spans="1:9" ht="103.5" customHeight="1" x14ac:dyDescent="0.2">
      <c r="A67" s="13"/>
      <c r="B67" s="13"/>
      <c r="C67" s="13"/>
      <c r="D67" s="12"/>
      <c r="E67" s="12"/>
      <c r="F67" s="12"/>
      <c r="G67" s="12"/>
      <c r="H67" s="12"/>
      <c r="I67" s="13"/>
    </row>
    <row r="68" spans="1:9" ht="118.5" customHeight="1" x14ac:dyDescent="0.2">
      <c r="A68" s="13"/>
      <c r="B68" s="13"/>
      <c r="C68" s="15"/>
      <c r="D68" s="12"/>
      <c r="E68" s="12"/>
      <c r="F68" s="12"/>
      <c r="G68" s="12"/>
      <c r="H68" s="12"/>
      <c r="I68" s="13"/>
    </row>
    <row r="69" spans="1:9" ht="55.15" customHeight="1" x14ac:dyDescent="0.2">
      <c r="A69" s="13"/>
      <c r="B69" s="13"/>
      <c r="C69" s="13"/>
      <c r="D69" s="12"/>
      <c r="E69" s="12"/>
      <c r="F69" s="12"/>
      <c r="G69" s="12"/>
      <c r="H69" s="12"/>
      <c r="I69" s="13"/>
    </row>
    <row r="70" spans="1:9" x14ac:dyDescent="0.2">
      <c r="A70" s="13"/>
      <c r="B70" s="13"/>
      <c r="C70" s="13"/>
      <c r="D70" s="12"/>
      <c r="E70" s="12"/>
      <c r="F70" s="12"/>
      <c r="G70" s="12"/>
      <c r="H70" s="12"/>
      <c r="I70" s="13"/>
    </row>
    <row r="71" spans="1:9" x14ac:dyDescent="0.2">
      <c r="A71" s="13"/>
      <c r="B71" s="13"/>
      <c r="C71" s="13"/>
      <c r="D71" s="12"/>
      <c r="E71" s="12"/>
      <c r="F71" s="12"/>
      <c r="G71" s="12"/>
      <c r="H71" s="12"/>
      <c r="I71" s="13"/>
    </row>
    <row r="72" spans="1:9" x14ac:dyDescent="0.2">
      <c r="A72" s="13"/>
      <c r="B72" s="13"/>
      <c r="C72" s="13"/>
      <c r="D72" s="12"/>
      <c r="E72" s="12"/>
      <c r="F72" s="12"/>
      <c r="G72" s="12"/>
      <c r="H72" s="12"/>
      <c r="I72" s="13"/>
    </row>
    <row r="73" spans="1:9" x14ac:dyDescent="0.2">
      <c r="A73" s="13"/>
      <c r="B73" s="13"/>
      <c r="C73" s="13"/>
      <c r="D73" s="12"/>
      <c r="E73" s="12"/>
      <c r="F73" s="12"/>
      <c r="G73" s="12"/>
      <c r="H73" s="12"/>
      <c r="I73" s="13"/>
    </row>
    <row r="74" spans="1:9" x14ac:dyDescent="0.2">
      <c r="A74" s="13"/>
      <c r="B74" s="13"/>
      <c r="C74" s="13"/>
      <c r="D74" s="12"/>
      <c r="E74" s="12"/>
      <c r="F74" s="12"/>
      <c r="G74" s="12"/>
      <c r="H74" s="12"/>
      <c r="I74" s="13"/>
    </row>
    <row r="75" spans="1:9" x14ac:dyDescent="0.2">
      <c r="A75" s="13"/>
      <c r="B75" s="13"/>
      <c r="C75" s="13"/>
      <c r="D75" s="12"/>
      <c r="E75" s="12"/>
      <c r="F75" s="12"/>
      <c r="G75" s="12"/>
      <c r="H75" s="12"/>
      <c r="I75" s="13"/>
    </row>
    <row r="76" spans="1:9" x14ac:dyDescent="0.2">
      <c r="A76" s="13"/>
      <c r="B76" s="13"/>
      <c r="C76" s="13"/>
      <c r="D76" s="12"/>
      <c r="E76" s="12"/>
      <c r="F76" s="12"/>
      <c r="G76" s="12"/>
      <c r="H76" s="12"/>
      <c r="I76" s="13"/>
    </row>
    <row r="77" spans="1:9" x14ac:dyDescent="0.2">
      <c r="A77" s="13"/>
      <c r="B77" s="13"/>
      <c r="C77" s="13"/>
      <c r="D77" s="12"/>
      <c r="E77" s="12"/>
      <c r="F77" s="12"/>
      <c r="G77" s="12"/>
      <c r="H77" s="12"/>
      <c r="I77" s="13"/>
    </row>
    <row r="78" spans="1:9" x14ac:dyDescent="0.2">
      <c r="A78" s="13"/>
      <c r="B78" s="13"/>
      <c r="C78" s="13"/>
      <c r="D78" s="12"/>
      <c r="E78" s="12"/>
      <c r="F78" s="12"/>
      <c r="G78" s="12"/>
      <c r="H78" s="12"/>
      <c r="I78" s="13"/>
    </row>
    <row r="79" spans="1:9" x14ac:dyDescent="0.2">
      <c r="A79" s="13"/>
      <c r="B79" s="13"/>
      <c r="C79" s="13"/>
      <c r="D79" s="12"/>
      <c r="E79" s="12"/>
      <c r="F79" s="12"/>
      <c r="G79" s="12"/>
      <c r="H79" s="12"/>
      <c r="I79" s="13"/>
    </row>
    <row r="80" spans="1:9" x14ac:dyDescent="0.2">
      <c r="A80" s="13"/>
      <c r="B80" s="13"/>
      <c r="C80" s="13"/>
      <c r="D80" s="12"/>
      <c r="E80" s="12"/>
      <c r="F80" s="12"/>
      <c r="G80" s="12"/>
      <c r="H80" s="12">
        <f t="shared" ref="H71:H85" si="0">SUM(D80:G80)</f>
        <v>0</v>
      </c>
      <c r="I80" s="13"/>
    </row>
    <row r="81" spans="1:9" x14ac:dyDescent="0.2">
      <c r="A81" s="13"/>
      <c r="B81" s="13"/>
      <c r="C81" s="13"/>
      <c r="D81" s="12"/>
      <c r="E81" s="12"/>
      <c r="F81" s="12"/>
      <c r="G81" s="12"/>
      <c r="H81" s="12">
        <f t="shared" si="0"/>
        <v>0</v>
      </c>
      <c r="I81" s="13"/>
    </row>
    <row r="82" spans="1:9" x14ac:dyDescent="0.2">
      <c r="A82" s="13"/>
      <c r="B82" s="13"/>
      <c r="C82" s="13"/>
      <c r="D82" s="12"/>
      <c r="E82" s="12"/>
      <c r="F82" s="12"/>
      <c r="G82" s="12"/>
      <c r="H82" s="12">
        <f t="shared" si="0"/>
        <v>0</v>
      </c>
      <c r="I82" s="13"/>
    </row>
    <row r="83" spans="1:9" x14ac:dyDescent="0.2">
      <c r="A83" s="13"/>
      <c r="B83" s="13"/>
      <c r="C83" s="13"/>
      <c r="D83" s="12"/>
      <c r="E83" s="12"/>
      <c r="F83" s="12"/>
      <c r="G83" s="12"/>
      <c r="H83" s="12">
        <f t="shared" si="0"/>
        <v>0</v>
      </c>
      <c r="I83" s="13"/>
    </row>
    <row r="84" spans="1:9" x14ac:dyDescent="0.2">
      <c r="A84" s="13"/>
      <c r="B84" s="13"/>
      <c r="C84" s="13"/>
      <c r="D84" s="12"/>
      <c r="E84" s="12"/>
      <c r="F84" s="12"/>
      <c r="G84" s="12"/>
      <c r="H84" s="12">
        <f t="shared" si="0"/>
        <v>0</v>
      </c>
      <c r="I84" s="13"/>
    </row>
    <row r="85" spans="1:9" x14ac:dyDescent="0.2">
      <c r="A85" s="13"/>
      <c r="B85" s="13"/>
      <c r="C85" s="13"/>
      <c r="D85" s="12"/>
      <c r="E85" s="12"/>
      <c r="F85" s="12"/>
      <c r="G85" s="12"/>
      <c r="H85" s="12">
        <f t="shared" si="0"/>
        <v>0</v>
      </c>
      <c r="I85" s="13"/>
    </row>
  </sheetData>
  <autoFilter ref="A6:I85" xr:uid="{62FDEFF2-210E-42DE-A94D-702D520BCAD4}"/>
  <mergeCells count="3">
    <mergeCell ref="D2:E2"/>
    <mergeCell ref="D3:E3"/>
    <mergeCell ref="D5:G5"/>
  </mergeCells>
  <dataValidations count="1">
    <dataValidation type="whole" allowBlank="1" showInputMessage="1" showErrorMessage="1" promptTitle="solo se permite número enteros" sqref="D7:G85" xr:uid="{75CE5390-303C-473D-A4EC-1345A9541175}">
      <formula1>0</formula1>
      <formula2>1000000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indicadores_proyecto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Salazar Tapia</dc:creator>
  <cp:lastModifiedBy>Sebastian Salazar Tapia</cp:lastModifiedBy>
  <dcterms:created xsi:type="dcterms:W3CDTF">2023-01-19T18:25:58Z</dcterms:created>
  <dcterms:modified xsi:type="dcterms:W3CDTF">2023-01-29T20:53:26Z</dcterms:modified>
</cp:coreProperties>
</file>